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kcruz\Downloads\"/>
    </mc:Choice>
  </mc:AlternateContent>
  <xr:revisionPtr revIDLastSave="0" documentId="8_{F0DB921F-DC60-4037-BF4D-93819D5285FF}" xr6:coauthVersionLast="47" xr6:coauthVersionMax="47" xr10:uidLastSave="{00000000-0000-0000-0000-000000000000}"/>
  <bookViews>
    <workbookView xWindow="22932" yWindow="-108" windowWidth="23256" windowHeight="12456" tabRatio="787" activeTab="1" xr2:uid="{00000000-000D-0000-FFFF-FFFF00000000}"/>
  </bookViews>
  <sheets>
    <sheet name="Vendor Worksheet Instructions" sheetId="5" r:id="rId1"/>
    <sheet name="Vendor Worksheet" sheetId="9" r:id="rId2"/>
    <sheet name="Certification Instructions" sheetId="6" r:id="rId3"/>
    <sheet name="Vendor Summary &amp; Certification" sheetId="4" r:id="rId4"/>
  </sheets>
  <definedNames>
    <definedName name="_xlnm.Print_Area" localSheetId="3">'Vendor Summary &amp; Certification'!$A$1:$I$53</definedName>
    <definedName name="_xlnm.Print_Area" localSheetId="1">'Vendor Worksheet'!$A$1:$P$56</definedName>
    <definedName name="SUBMIT">'Vendor Summary &amp; Certification'!#REF!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4" i="9" l="1"/>
  <c r="N44" i="9"/>
  <c r="J44" i="9"/>
  <c r="M43" i="9"/>
  <c r="O43" i="9" s="1"/>
  <c r="K43" i="9"/>
  <c r="F43" i="9"/>
  <c r="E43" i="9"/>
  <c r="M42" i="9"/>
  <c r="O42" i="9" s="1"/>
  <c r="K42" i="9"/>
  <c r="F42" i="9"/>
  <c r="E42" i="9"/>
  <c r="I42" i="9" s="1"/>
  <c r="M41" i="9"/>
  <c r="O41" i="9" s="1"/>
  <c r="K41" i="9"/>
  <c r="F41" i="9"/>
  <c r="E41" i="9"/>
  <c r="I41" i="9" s="1"/>
  <c r="M40" i="9"/>
  <c r="O40" i="9" s="1"/>
  <c r="K40" i="9"/>
  <c r="F40" i="9"/>
  <c r="E40" i="9"/>
  <c r="M39" i="9"/>
  <c r="O39" i="9" s="1"/>
  <c r="K39" i="9"/>
  <c r="F39" i="9"/>
  <c r="E39" i="9"/>
  <c r="I39" i="9" s="1"/>
  <c r="M38" i="9"/>
  <c r="O38" i="9" s="1"/>
  <c r="K38" i="9"/>
  <c r="F38" i="9"/>
  <c r="E38" i="9"/>
  <c r="I38" i="9" s="1"/>
  <c r="M37" i="9"/>
  <c r="O37" i="9" s="1"/>
  <c r="K37" i="9"/>
  <c r="F37" i="9"/>
  <c r="E37" i="9"/>
  <c r="I37" i="9" s="1"/>
  <c r="M36" i="9"/>
  <c r="O36" i="9" s="1"/>
  <c r="K36" i="9"/>
  <c r="F36" i="9"/>
  <c r="E36" i="9"/>
  <c r="M35" i="9"/>
  <c r="O35" i="9" s="1"/>
  <c r="K35" i="9"/>
  <c r="F35" i="9"/>
  <c r="E35" i="9"/>
  <c r="M34" i="9"/>
  <c r="O34" i="9" s="1"/>
  <c r="K34" i="9"/>
  <c r="F34" i="9"/>
  <c r="E34" i="9"/>
  <c r="I43" i="9" l="1"/>
  <c r="P43" i="9"/>
  <c r="P41" i="9"/>
  <c r="I36" i="9"/>
  <c r="I40" i="9"/>
  <c r="P40" i="9" s="1"/>
  <c r="P37" i="9"/>
  <c r="I34" i="9"/>
  <c r="I35" i="9"/>
  <c r="P35" i="9" s="1"/>
  <c r="P34" i="9"/>
  <c r="P38" i="9"/>
  <c r="P42" i="9"/>
  <c r="P39" i="9"/>
  <c r="P36" i="9"/>
  <c r="M25" i="9"/>
  <c r="O25" i="9" s="1"/>
  <c r="M26" i="9"/>
  <c r="O26" i="9" s="1"/>
  <c r="M27" i="9"/>
  <c r="O27" i="9" s="1"/>
  <c r="M28" i="9"/>
  <c r="O28" i="9" s="1"/>
  <c r="M29" i="9"/>
  <c r="O29" i="9" s="1"/>
  <c r="M30" i="9"/>
  <c r="O30" i="9" s="1"/>
  <c r="M31" i="9"/>
  <c r="O31" i="9" s="1"/>
  <c r="M32" i="9"/>
  <c r="O32" i="9" s="1"/>
  <c r="M33" i="9"/>
  <c r="O33" i="9" s="1"/>
  <c r="M24" i="9"/>
  <c r="K25" i="9"/>
  <c r="K26" i="9"/>
  <c r="K27" i="9"/>
  <c r="K28" i="9"/>
  <c r="K29" i="9"/>
  <c r="K30" i="9"/>
  <c r="K31" i="9"/>
  <c r="K32" i="9"/>
  <c r="K33" i="9"/>
  <c r="K24" i="9"/>
  <c r="K44" i="9" l="1"/>
  <c r="O24" i="9"/>
  <c r="O44" i="9" s="1"/>
  <c r="M44" i="9"/>
  <c r="A33" i="9"/>
  <c r="A34" i="9" s="1"/>
  <c r="A35" i="9" s="1"/>
  <c r="A36" i="9" s="1"/>
  <c r="A37" i="9" s="1"/>
  <c r="A38" i="9" s="1"/>
  <c r="A39" i="9" s="1"/>
  <c r="A40" i="9" s="1"/>
  <c r="A41" i="9" s="1"/>
  <c r="A42" i="9" s="1"/>
  <c r="A43" i="9" s="1"/>
  <c r="F33" i="9"/>
  <c r="E33" i="9"/>
  <c r="I33" i="9" l="1"/>
  <c r="P33" i="9" l="1"/>
  <c r="E25" i="9"/>
  <c r="E26" i="9"/>
  <c r="E27" i="9"/>
  <c r="E28" i="9"/>
  <c r="E29" i="9"/>
  <c r="E30" i="9"/>
  <c r="E31" i="9"/>
  <c r="E32" i="9"/>
  <c r="F24" i="9"/>
  <c r="E24" i="9"/>
  <c r="I24" i="9" l="1"/>
  <c r="C31" i="4" l="1"/>
  <c r="C28" i="4"/>
  <c r="C9" i="4"/>
  <c r="C8" i="4"/>
  <c r="C7" i="4"/>
  <c r="C6" i="4"/>
  <c r="G53" i="9"/>
  <c r="F25" i="9"/>
  <c r="I25" i="9" s="1"/>
  <c r="F26" i="9"/>
  <c r="I26" i="9" s="1"/>
  <c r="F27" i="9"/>
  <c r="I27" i="9" s="1"/>
  <c r="F28" i="9"/>
  <c r="I28" i="9" s="1"/>
  <c r="F29" i="9"/>
  <c r="I29" i="9" s="1"/>
  <c r="F30" i="9"/>
  <c r="I30" i="9" s="1"/>
  <c r="F31" i="9"/>
  <c r="I31" i="9" s="1"/>
  <c r="F32" i="9"/>
  <c r="I32" i="9" s="1"/>
  <c r="P29" i="9" l="1"/>
  <c r="P25" i="9"/>
  <c r="P32" i="9"/>
  <c r="P28" i="9"/>
  <c r="P31" i="9"/>
  <c r="P27" i="9"/>
  <c r="P30" i="9"/>
  <c r="P26" i="9"/>
  <c r="P24" i="9"/>
  <c r="P45" i="9" l="1"/>
  <c r="G51" i="9" s="1"/>
  <c r="G56" i="9" s="1"/>
  <c r="C13" i="9" s="1"/>
  <c r="C29" i="4" s="1"/>
  <c r="C14" i="9" l="1"/>
  <c r="C30" i="4" s="1"/>
</calcChain>
</file>

<file path=xl/sharedStrings.xml><?xml version="1.0" encoding="utf-8"?>
<sst xmlns="http://schemas.openxmlformats.org/spreadsheetml/2006/main" count="221" uniqueCount="184">
  <si>
    <t>SB 616 - EMPLOYEE SICK LEAVE 2024 RATE ADJUSTMENT</t>
  </si>
  <si>
    <t>WORKSHEET INSTRUCTIONS</t>
  </si>
  <si>
    <t>SECTION A:  PROGRAM INFORMATION</t>
  </si>
  <si>
    <t>Row 1</t>
  </si>
  <si>
    <t>Please enter the Service Provider Name.</t>
  </si>
  <si>
    <t>Row 2</t>
  </si>
  <si>
    <t>Please enter the six-digit Vendor Number.</t>
  </si>
  <si>
    <t>Row 3</t>
  </si>
  <si>
    <t>Please enter the three-digit Service Code.</t>
  </si>
  <si>
    <t>Row 4</t>
  </si>
  <si>
    <t>Please enter the Subcode if applicable.</t>
  </si>
  <si>
    <t>Row 5</t>
  </si>
  <si>
    <t>Please enter the Staffing Ratio.</t>
  </si>
  <si>
    <t>Row 6</t>
  </si>
  <si>
    <t>Please enter the number of Enrolled Consumers.</t>
  </si>
  <si>
    <t>Row 7</t>
  </si>
  <si>
    <t>Row 8</t>
  </si>
  <si>
    <t>Rows 9 &amp; 10</t>
  </si>
  <si>
    <t>Rate information will populate automatically here.</t>
  </si>
  <si>
    <t>Row 11</t>
  </si>
  <si>
    <t>Column A</t>
  </si>
  <si>
    <t>Please enter the name or initials of the employed staff who were paid during the review period, followed by their position title.  For any employee/position who received two or more different hourly wages during the review period being reported, please list only the most current wage paid with the requested information in columns B through I.  If additional rows are needed, please click on the designated button.</t>
  </si>
  <si>
    <r>
      <rPr>
        <b/>
        <sz val="11"/>
        <color theme="1"/>
        <rFont val="Calibri"/>
        <family val="2"/>
        <scheme val="minor"/>
      </rPr>
      <t>DO NOT</t>
    </r>
    <r>
      <rPr>
        <sz val="11"/>
        <color theme="1"/>
        <rFont val="Calibri"/>
        <family val="2"/>
        <scheme val="minor"/>
      </rPr>
      <t xml:space="preserve"> include staff who are providing these services that are funded by another source, such as through a contract with a school district.  Also, </t>
    </r>
    <r>
      <rPr>
        <b/>
        <sz val="11"/>
        <color theme="1"/>
        <rFont val="Calibri"/>
        <family val="2"/>
        <scheme val="minor"/>
      </rPr>
      <t>DO NOT</t>
    </r>
    <r>
      <rPr>
        <sz val="11"/>
        <color theme="1"/>
        <rFont val="Calibri"/>
        <family val="2"/>
        <scheme val="minor"/>
      </rPr>
      <t xml:space="preserve"> include wages paid to consumers while receiving these services or any worker who is paid through other sources such as contract funding.</t>
    </r>
  </si>
  <si>
    <t>Column B</t>
  </si>
  <si>
    <t>Please enter the Position Title of the Employee.</t>
  </si>
  <si>
    <t>Column C</t>
  </si>
  <si>
    <t>Please enter the current Hourly Wage paid to the employee(s) reported during the Review Period.</t>
  </si>
  <si>
    <t>Columns D &amp; E</t>
  </si>
  <si>
    <t>Wage information will calculate automatically here.</t>
  </si>
  <si>
    <t>Column F</t>
  </si>
  <si>
    <t>Please enter the Workers' Compensation Insurance Employer Rate as a percentage.</t>
  </si>
  <si>
    <t>Column G</t>
  </si>
  <si>
    <t xml:space="preserve">Please enter your Total Unemploment Insurance contribution rate as a percentage,  including the net Federal and State rates, and the Employment Training Tax of 0.1%.  (Refer to your Form DE-2088 that you receive from the State of California Employment Development Department (EDD) for your contribution rates for Unemployment Insurance and Employment Training Tax.) </t>
  </si>
  <si>
    <t>Column H</t>
  </si>
  <si>
    <t>Column I</t>
  </si>
  <si>
    <t>Please enter the actual Total Hours Worked During the Review Period by each of the reported employee(s).</t>
  </si>
  <si>
    <t>Column J</t>
  </si>
  <si>
    <t>Annualized hourly information will calculate automatically here.</t>
  </si>
  <si>
    <t>Column K</t>
  </si>
  <si>
    <t>Column L</t>
  </si>
  <si>
    <t>SECTION C:  RATE ADJUSTMENT CALCULATION</t>
  </si>
  <si>
    <t>Total wages, payroll taxes, workers' compensation, and other mandated employer costs will calculate automatically here.</t>
  </si>
  <si>
    <t>Total Annualized Number of Units of Services Billed to all Regional Centers will calculate automatically here.</t>
  </si>
  <si>
    <t>Rows 4 - 10</t>
  </si>
  <si>
    <t>Please select the individual regional center(s) billed in the Review Period and enter the total units billed in the Review Period for the selected regional center(s).  If you need to list additional regional centers, please click the designated button.</t>
  </si>
  <si>
    <t>The rate change will calculate automatically here and populate Row 9 in Section A, Program Information.</t>
  </si>
  <si>
    <t>Before submitting, please save your workbook using the vendor number in the title of the file.  Failure to do so results in the submission of an empty workbook.</t>
  </si>
  <si>
    <t>Senate Bill No. 616 - Employee Sick Leave Rate Adjustment Calculation Worksheet</t>
  </si>
  <si>
    <t>Effective January 1, 2024</t>
  </si>
  <si>
    <t>Service Provider Name</t>
  </si>
  <si>
    <t>Vendor Number</t>
  </si>
  <si>
    <t>Service Code</t>
  </si>
  <si>
    <t>Sub-code (if applicable)</t>
  </si>
  <si>
    <t>Staffing Ratio</t>
  </si>
  <si>
    <t>Number of Enrolled Consumers</t>
  </si>
  <si>
    <t>Review Period: (Enter Beginning &amp; End)</t>
  </si>
  <si>
    <t>Current Rate:</t>
  </si>
  <si>
    <t>Rate Adjustment:</t>
  </si>
  <si>
    <t>New Rate:</t>
  </si>
  <si>
    <t>Select Vendoring Regional Center from Drop Down Menu</t>
  </si>
  <si>
    <t>RCOC</t>
  </si>
  <si>
    <t>Select User Regional Centers from Drop Down Menu</t>
  </si>
  <si>
    <t>SECTION B:  EMPLOYEE WAGE INFORMATION</t>
  </si>
  <si>
    <t>A</t>
  </si>
  <si>
    <t>B</t>
  </si>
  <si>
    <t>C</t>
  </si>
  <si>
    <t>D</t>
  </si>
  <si>
    <t xml:space="preserve">E </t>
  </si>
  <si>
    <t>F</t>
  </si>
  <si>
    <t>G</t>
  </si>
  <si>
    <t>H</t>
  </si>
  <si>
    <t>I</t>
  </si>
  <si>
    <t>J</t>
  </si>
  <si>
    <t>K</t>
  </si>
  <si>
    <t>L</t>
  </si>
  <si>
    <t>Name or Initials of Staff Employee(s)</t>
  </si>
  <si>
    <t>Position Title</t>
  </si>
  <si>
    <t>Hourly Wage</t>
  </si>
  <si>
    <t>Employer Social Security Tax @ 6.2%</t>
  </si>
  <si>
    <t>Workers Compensation as a %</t>
  </si>
  <si>
    <t>Total Hourly Wage plus Mandate Payroll Costs</t>
  </si>
  <si>
    <t>Annualized Hours</t>
  </si>
  <si>
    <t>Cost of the Employee Sick Leave Benefit</t>
  </si>
  <si>
    <t>Row</t>
  </si>
  <si>
    <t>(Please See Instructions for Listing Employees Receiving more than One Wage)</t>
  </si>
  <si>
    <t>#</t>
  </si>
  <si>
    <t>Staff 1</t>
  </si>
  <si>
    <t xml:space="preserve">Staff 2 </t>
  </si>
  <si>
    <t>Staff 3</t>
  </si>
  <si>
    <t xml:space="preserve"> </t>
  </si>
  <si>
    <t>Totals</t>
  </si>
  <si>
    <t>Total Cost of Sick Leave Benefit</t>
  </si>
  <si>
    <t>Total Cost of the Earned Sick Leave Benefit:</t>
  </si>
  <si>
    <t>Annualized Number of Units of Service:</t>
  </si>
  <si>
    <t>Rate Change (Section C, Row 1: Total Cost of Earned Sick Leave Benefit/Section C, Row 3: Annualized Number of Units of Service)</t>
  </si>
  <si>
    <t>Daily</t>
  </si>
  <si>
    <t>Hourly</t>
  </si>
  <si>
    <t>ACRC</t>
  </si>
  <si>
    <t>CVRC</t>
  </si>
  <si>
    <t>ELARC</t>
  </si>
  <si>
    <t>FDLRC</t>
  </si>
  <si>
    <t>FNRC</t>
  </si>
  <si>
    <t>GGRC</t>
  </si>
  <si>
    <t>HRC</t>
  </si>
  <si>
    <t>IRC</t>
  </si>
  <si>
    <t>KRC</t>
  </si>
  <si>
    <t>NBRC</t>
  </si>
  <si>
    <t>NLACRC</t>
  </si>
  <si>
    <t>RCEB</t>
  </si>
  <si>
    <t>RCRC</t>
  </si>
  <si>
    <t>SARC</t>
  </si>
  <si>
    <t>SCLARC</t>
  </si>
  <si>
    <t>SDRC</t>
  </si>
  <si>
    <t>SGPRC</t>
  </si>
  <si>
    <t>TCRC</t>
  </si>
  <si>
    <t>VMRC</t>
  </si>
  <si>
    <t>WRC</t>
  </si>
  <si>
    <t>SUMMARY &amp; CERTIFICATION INSTRUCTIONS</t>
  </si>
  <si>
    <t>These instructions are for the Vendor Summary &amp; Certification.   After you read these instructions, please go to the “Vendor Summary &amp; Certification” tab.  Please review the Program Information and enter the service address associated with the information submitted on this workbook.  If your program has a different mailing address than the service address, please enter this information.</t>
  </si>
  <si>
    <t>Please enter the requested Contact Information for the individual responsible for completing this workbook.  This information will include Contact Name, Contact Phone Number, Email Address, and Executive Director/Owner.</t>
  </si>
  <si>
    <t xml:space="preserve">Please review the current rate, proposed rate change, and the proposed new rate, which are calculated based on the information you have entered on the worksheet.  If there is an error message in the rate information, go back and review the information in the worksheet. </t>
  </si>
  <si>
    <t>Please ensure you click on the "I AGREE" checkbox prior to saving or sending the workbook.</t>
  </si>
  <si>
    <r>
      <t xml:space="preserve">You must retain </t>
    </r>
    <r>
      <rPr>
        <b/>
        <sz val="11"/>
        <color theme="1"/>
        <rFont val="Calibri"/>
        <family val="2"/>
        <scheme val="minor"/>
      </rPr>
      <t>ALL</t>
    </r>
    <r>
      <rPr>
        <sz val="11"/>
        <color theme="1"/>
        <rFont val="Calibri"/>
        <family val="2"/>
        <scheme val="minor"/>
      </rPr>
      <t xml:space="preserve"> backup documentation which supports the information being submitted in this workbook.  The backup information for the information provided on this workbook is subject to all record keeping and audit processes, procedures, and guidelines under the Lanterman Act and Title 17, CCR.  </t>
    </r>
  </si>
  <si>
    <t>EMAIL ADDRESS:</t>
  </si>
  <si>
    <t>MAILING ADDRESS:</t>
  </si>
  <si>
    <t>SUMMARY &amp; CERTIFICATION SHEET</t>
  </si>
  <si>
    <t>PROGRAM INFORMATION</t>
  </si>
  <si>
    <t>Service Provider Name:</t>
  </si>
  <si>
    <t>Vendor Number:</t>
  </si>
  <si>
    <t>Service Code:</t>
  </si>
  <si>
    <t>Subcode (if applicable):</t>
  </si>
  <si>
    <t>Service Address:</t>
  </si>
  <si>
    <t>Mailing Address:</t>
  </si>
  <si>
    <t>(if different than service address)</t>
  </si>
  <si>
    <t>CONTACT INFORMATION</t>
  </si>
  <si>
    <t>Individual Responsible for Completing Worksheet:</t>
  </si>
  <si>
    <t>Contact Name:</t>
  </si>
  <si>
    <t>Contact Phone Number:</t>
  </si>
  <si>
    <t>Email Address:</t>
  </si>
  <si>
    <t>Executive Director/Owner:</t>
  </si>
  <si>
    <t>Proposed Rate Change:</t>
  </si>
  <si>
    <t>Proposed New Rate:</t>
  </si>
  <si>
    <t>Unit Type:</t>
  </si>
  <si>
    <t>I AGREE</t>
  </si>
  <si>
    <t>To submit this completed 'Vendor Summary &amp; Certification' and 'Vendor Worksheet' electronically please save the document as instructed on the Certification Instructions, then click on the following 'SUBMIT' button.</t>
  </si>
  <si>
    <t>Before submitting please save your workbook using your vendor number!</t>
  </si>
  <si>
    <t>Please keep a copy for your records and submit a copy to the vendoring regional center.</t>
  </si>
  <si>
    <t>M</t>
  </si>
  <si>
    <t>N</t>
  </si>
  <si>
    <t>O</t>
  </si>
  <si>
    <t>Select Number of Months in Review Period:</t>
  </si>
  <si>
    <t>Total Hours Worked During the Review Period</t>
  </si>
  <si>
    <t>Please enter the dates for the beginning and end of a review period of 3 consecutive months.  If you have been recently vendored and have less that 3 months of payroll and billing data, please enter the dates for an applicable review period of up to 3 months.  Then select number of consecutive months of the review period, from the drop-down list.</t>
  </si>
  <si>
    <t>Column M</t>
  </si>
  <si>
    <t>Column N</t>
  </si>
  <si>
    <t>Column O</t>
  </si>
  <si>
    <t>Total Actual Number of Units of Services Billed to all Regional Centers during the 
review period will calculate automatically here.</t>
  </si>
  <si>
    <t>Employer Medicare Tax @ 1.45%</t>
  </si>
  <si>
    <t>Total Unemployment Insurance as a %</t>
  </si>
  <si>
    <t>Select Unit Type: Daily or Hourly or Monthly</t>
  </si>
  <si>
    <t>Monthly</t>
  </si>
  <si>
    <r>
      <t xml:space="preserve">SECTION B:  EMPLOYEE WAGE INFORMATION - </t>
    </r>
    <r>
      <rPr>
        <b/>
        <u/>
        <sz val="11"/>
        <color theme="1"/>
        <rFont val="Calibri"/>
        <family val="2"/>
        <scheme val="minor"/>
      </rPr>
      <t>Applicable to only those employed staff needing to additional paid leave benefit of 2 days or 16 hours annually as described in SB 616.</t>
    </r>
  </si>
  <si>
    <t>Please enter number of average number of hours staff would work in a standard scheduled day.</t>
  </si>
  <si>
    <r>
      <t xml:space="preserve">Please review </t>
    </r>
    <r>
      <rPr>
        <b/>
        <sz val="11"/>
        <rFont val="Calibri"/>
        <family val="2"/>
        <scheme val="minor"/>
      </rPr>
      <t>ALL</t>
    </r>
    <r>
      <rPr>
        <sz val="11"/>
        <rFont val="Calibri"/>
        <family val="2"/>
        <scheme val="minor"/>
      </rPr>
      <t xml:space="preserve"> the information you have entered on the worksheet.  Also, specifically review rows 9 - 10 in Section A, and row 11 in Section C.  These rows should have calculated rate information based on the data you have entered.  If there is an error message in these rows, you may need to re-enter the information in Sections A, B, and/or C.</t>
    </r>
  </si>
  <si>
    <t xml:space="preserve">SB 616 difference in earned sick leave will calculate automatically here. </t>
  </si>
  <si>
    <t>Annualized cost of SB 616 difference of employee sick leave benefits will calculate automatically here.</t>
  </si>
  <si>
    <t>Required Annualized Sick Leave Hours Earned eff. 1/1/2024</t>
  </si>
  <si>
    <t>Total Standard Annual Sick Leave Hours Earned on 12/31/2023</t>
  </si>
  <si>
    <t xml:space="preserve">Required Annualized Sick Leave Hours Earned, effective January 1, 2024, will automatically calculate here. </t>
  </si>
  <si>
    <t xml:space="preserve">Please enter the Total Annualized Earned Sick Leave Staff Earned as of December 31, 2023. </t>
  </si>
  <si>
    <t>Earned Sick Leave</t>
  </si>
  <si>
    <t>Please enter the current rate as established by SARC and select the Unit Type, either Daily, Hourly or Monthly from the drop-down list.</t>
  </si>
  <si>
    <t xml:space="preserve">By checking the box below, I certify that the information provided to SARC is specific to payroll costs necessary to meet the requirements of SB 616, which went into effect on January 1, 2024, and that this vendor does not currently offer a sick leave benefit as required by SB 616.  I additionally certify to the best of my knowledge and belief the information submitted is true and correct, and subject to verification by all record keeping and audit processes, procedures, and guidelines under the Lanterman Act and Title 17 of the California Code of Regulations.  </t>
  </si>
  <si>
    <t>PLEASE NOTE:  By hitting the “SUBMIT” button on the bottom of the “Vendor Summary &amp; Certification” worksheet, you certify that the information provided to SARC is specific to payroll costs necessary to meet the requirements of SB 616, that went into effect on January 1, 2024.  You additionally certify to the best of your knowledge and belief that the information submitted is true and correct, and subject to verification by all record keeping and audit processes, procedures, and guidelines under the Lanterman Act and Title 17 of the California Code of Regulations (CCR).</t>
  </si>
  <si>
    <t>These instructions are for the Vendor Worksheet.  After you read these instructions, please go to the “Vendor Worksheet” tab to begin.  You will ONLY be able to fill-in and select from the shaded fields on this worksheet.  The information you submit on this worksheet will be reviewed by San Andreas Regional Center (SARC).  If additional information is needed SARC will contact you.  After the review, SARC will respond to your request accordingly.</t>
  </si>
  <si>
    <t>Number of Hours Worked in a Standard Scheduled DAY</t>
  </si>
  <si>
    <t>Actual Number of Units of Services Billed to SARC during Review Period:</t>
  </si>
  <si>
    <r>
      <t>We ask that you</t>
    </r>
    <r>
      <rPr>
        <b/>
        <sz val="11"/>
        <color rgb="FFFF0000"/>
        <rFont val="Calibri"/>
        <family val="2"/>
        <scheme val="minor"/>
      </rPr>
      <t xml:space="preserve"> save this workbook using your vendor number and service code in the title of the file name</t>
    </r>
    <r>
      <rPr>
        <sz val="11"/>
        <color theme="1"/>
        <rFont val="Calibri"/>
        <family val="2"/>
        <scheme val="minor"/>
      </rPr>
      <t xml:space="preserve">.  For example, "H12345 510.xlsm", then </t>
    </r>
    <r>
      <rPr>
        <b/>
        <sz val="11"/>
        <color rgb="FFFF0000"/>
        <rFont val="Calibri"/>
        <family val="2"/>
        <scheme val="minor"/>
      </rPr>
      <t xml:space="preserve">email the workbook to SARC at "rates@sarc.org” by hitting the “SUBMIT” button on the bottom </t>
    </r>
    <r>
      <rPr>
        <sz val="11"/>
        <color theme="1"/>
        <rFont val="Calibri"/>
        <family val="2"/>
        <scheme val="minor"/>
      </rPr>
      <t>of the Vendor Summary &amp; Certification worksheet.  Please ensure you submit a copy to the vendoring regional center and to keep copies for your records.</t>
    </r>
  </si>
  <si>
    <t>rates@sarc.org</t>
  </si>
  <si>
    <t>San Andreas Regional Center</t>
  </si>
  <si>
    <t>Fiscal Department-Audit/Rates</t>
  </si>
  <si>
    <t>Attention:  Maria Moreto, Fiscal Supervisor-Audit/Rates</t>
  </si>
  <si>
    <t>6203 San Ignacio Ave. Ste 200</t>
  </si>
  <si>
    <t>San Jose CA 95119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</si>
</sst>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43" formatCode="_(* #,##0.00_);_(* \(#,##0.00\);_(* &quot;-&quot;??_);_(@_)"/>
    <numFmt numFmtId="164" formatCode="&quot;$&quot;#,##0.00"/>
    <numFmt numFmtId="165" formatCode="#,##0.0"/>
    <numFmt numFmtId="166" formatCode="#,##0.0_);\(#,##0.0\)"/>
    <numFmt numFmtId="167" formatCode="_(* #,##0.0_);_(* \(#,##0.0\);_(* &quot;-&quot;??_);_(@_)"/>
    <numFmt numFmtId="168" formatCode="_(* #,##0.0_);_(* \(#,##0.0\);_(* &quot;-&quot;?_);_(@_)"/>
    <numFmt numFmtId="169" formatCode="0.0"/>
  </numFmts>
  <fonts count="13" x14ac:knownFonts="1">
    <font>
      <sz val="11"/>
      <color theme="1"/>
      <name val="Calibri"/>
      <family val="2"/>
      <scheme val="minor"/>
    </font>
    <font>
      <b/>
      <sz val="11"/>
      <color theme="1"/>
      <name val="Calibri"/>
      <family val="2"/>
      <scheme val="minor"/>
    </font>
    <font>
      <u/>
      <sz val="11"/>
      <color theme="10"/>
      <name val="Calibri"/>
      <family val="2"/>
      <scheme val="minor"/>
    </font>
    <font>
      <b/>
      <sz val="11"/>
      <color rgb="FFFF0000"/>
      <name val="Calibri"/>
      <family val="2"/>
      <scheme val="minor"/>
    </font>
    <font>
      <sz val="11"/>
      <color theme="1"/>
      <name val="Calibri"/>
      <family val="2"/>
      <scheme val="minor"/>
    </font>
    <font>
      <b/>
      <sz val="12"/>
      <color theme="1"/>
      <name val="Calibri"/>
      <family val="2"/>
      <scheme val="minor"/>
    </font>
    <font>
      <sz val="10"/>
      <name val="Arial"/>
      <family val="2"/>
    </font>
    <font>
      <b/>
      <u/>
      <sz val="11"/>
      <color theme="1"/>
      <name val="Calibri"/>
      <family val="2"/>
      <scheme val="minor"/>
    </font>
    <font>
      <sz val="11"/>
      <color theme="9" tint="0.79998168889431442"/>
      <name val="Calibri"/>
      <family val="2"/>
      <scheme val="minor"/>
    </font>
    <font>
      <sz val="8"/>
      <name val="Calibri"/>
      <family val="2"/>
      <scheme val="minor"/>
    </font>
    <font>
      <sz val="11"/>
      <color rgb="FF000000"/>
      <name val="Calibri"/>
      <family val="2"/>
    </font>
    <font>
      <sz val="11"/>
      <name val="Calibri"/>
      <family val="2"/>
      <scheme val="minor"/>
    </font>
    <font>
      <b/>
      <sz val="1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2"/>
        <bgColor indexed="64"/>
      </patternFill>
    </fill>
  </fills>
  <borders count="2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bottom style="double">
        <color indexed="64"/>
      </bottom>
      <diagonal/>
    </border>
    <border>
      <left/>
      <right style="thin">
        <color auto="1"/>
      </right>
      <top/>
      <bottom style="double">
        <color auto="1"/>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thin">
        <color auto="1"/>
      </bottom>
      <diagonal/>
    </border>
    <border>
      <left/>
      <right/>
      <top style="medium">
        <color indexed="64"/>
      </top>
      <bottom style="thin">
        <color auto="1"/>
      </bottom>
      <diagonal/>
    </border>
  </borders>
  <cellStyleXfs count="9">
    <xf numFmtId="0" fontId="0" fillId="0" borderId="0"/>
    <xf numFmtId="0" fontId="2" fillId="0" borderId="0" applyNumberFormat="0" applyFill="0" applyBorder="0" applyAlignment="0" applyProtection="0"/>
    <xf numFmtId="0" fontId="4" fillId="0" borderId="0"/>
    <xf numFmtId="9" fontId="4"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9" fontId="4" fillId="0" borderId="0" applyFont="0" applyFill="0" applyBorder="0" applyAlignment="0" applyProtection="0"/>
    <xf numFmtId="43" fontId="4" fillId="0" borderId="0" applyFont="0" applyFill="0" applyBorder="0" applyAlignment="0" applyProtection="0"/>
  </cellStyleXfs>
  <cellXfs count="162">
    <xf numFmtId="0" fontId="0" fillId="0" borderId="0" xfId="0"/>
    <xf numFmtId="0" fontId="1" fillId="0" borderId="0" xfId="0" applyFont="1"/>
    <xf numFmtId="0" fontId="0" fillId="0" borderId="0" xfId="0" applyAlignment="1">
      <alignment vertical="top"/>
    </xf>
    <xf numFmtId="2" fontId="0" fillId="0" borderId="6" xfId="0" applyNumberFormat="1" applyBorder="1"/>
    <xf numFmtId="0" fontId="0" fillId="0" borderId="0" xfId="0" applyAlignment="1">
      <alignment horizontal="centerContinuous"/>
    </xf>
    <xf numFmtId="0" fontId="0" fillId="0" borderId="1" xfId="0" applyBorder="1" applyAlignment="1">
      <alignment horizontal="right"/>
    </xf>
    <xf numFmtId="2" fontId="0" fillId="0" borderId="0" xfId="0" applyNumberFormat="1"/>
    <xf numFmtId="0" fontId="0" fillId="0" borderId="2" xfId="0" applyBorder="1" applyAlignment="1">
      <alignment horizontal="right"/>
    </xf>
    <xf numFmtId="0" fontId="0" fillId="0" borderId="0" xfId="0" applyAlignment="1">
      <alignment horizontal="right"/>
    </xf>
    <xf numFmtId="0" fontId="0" fillId="0" borderId="0" xfId="0" quotePrefix="1"/>
    <xf numFmtId="0" fontId="0" fillId="0" borderId="1" xfId="0" applyBorder="1" applyAlignment="1">
      <alignment horizontal="left"/>
    </xf>
    <xf numFmtId="164" fontId="0" fillId="0" borderId="1" xfId="0" applyNumberFormat="1" applyBorder="1" applyAlignment="1">
      <alignment horizontal="right"/>
    </xf>
    <xf numFmtId="0" fontId="0" fillId="0" borderId="0" xfId="0" applyAlignment="1">
      <alignment horizontal="left"/>
    </xf>
    <xf numFmtId="0" fontId="1" fillId="0" borderId="0" xfId="0" applyFont="1" applyAlignment="1">
      <alignment horizontal="centerContinuous"/>
    </xf>
    <xf numFmtId="0" fontId="3" fillId="0" borderId="0" xfId="0" applyFont="1" applyAlignment="1">
      <alignment horizontal="right"/>
    </xf>
    <xf numFmtId="0" fontId="5" fillId="0" borderId="0" xfId="2" applyFont="1" applyAlignment="1">
      <alignment horizontal="centerContinuous"/>
    </xf>
    <xf numFmtId="0" fontId="4" fillId="0" borderId="0" xfId="2" applyAlignment="1">
      <alignment horizontal="centerContinuous"/>
    </xf>
    <xf numFmtId="0" fontId="4" fillId="0" borderId="0" xfId="2"/>
    <xf numFmtId="0" fontId="1" fillId="0" borderId="0" xfId="2" applyFont="1"/>
    <xf numFmtId="0" fontId="4" fillId="0" borderId="1" xfId="2" applyBorder="1" applyAlignment="1">
      <alignment horizontal="center"/>
    </xf>
    <xf numFmtId="0" fontId="4" fillId="0" borderId="1" xfId="2" applyBorder="1"/>
    <xf numFmtId="0" fontId="4" fillId="0" borderId="4" xfId="2" applyBorder="1" applyAlignment="1">
      <alignment horizontal="center"/>
    </xf>
    <xf numFmtId="0" fontId="0" fillId="0" borderId="1" xfId="2" applyFont="1" applyBorder="1"/>
    <xf numFmtId="0" fontId="1" fillId="0" borderId="9" xfId="2" applyFont="1" applyBorder="1"/>
    <xf numFmtId="0" fontId="1" fillId="0" borderId="1" xfId="2" applyFont="1" applyBorder="1" applyAlignment="1">
      <alignment horizontal="center"/>
    </xf>
    <xf numFmtId="0" fontId="1" fillId="0" borderId="4" xfId="2" applyFont="1" applyBorder="1" applyAlignment="1">
      <alignment horizontal="center"/>
    </xf>
    <xf numFmtId="0" fontId="1" fillId="0" borderId="3" xfId="2" applyFont="1" applyBorder="1" applyAlignment="1">
      <alignment horizontal="center"/>
    </xf>
    <xf numFmtId="0" fontId="1" fillId="0" borderId="7" xfId="2" applyFont="1" applyBorder="1"/>
    <xf numFmtId="0" fontId="1" fillId="0" borderId="0" xfId="2" applyFont="1" applyAlignment="1">
      <alignment horizontal="center"/>
    </xf>
    <xf numFmtId="0" fontId="1" fillId="0" borderId="10" xfId="2" applyFont="1" applyBorder="1" applyAlignment="1">
      <alignment horizontal="center"/>
    </xf>
    <xf numFmtId="0" fontId="4" fillId="2" borderId="1" xfId="2" applyFill="1" applyBorder="1" applyProtection="1">
      <protection locked="0"/>
    </xf>
    <xf numFmtId="44" fontId="1" fillId="0" borderId="2" xfId="2" applyNumberFormat="1" applyFont="1" applyBorder="1"/>
    <xf numFmtId="37" fontId="1" fillId="0" borderId="0" xfId="2" applyNumberFormat="1" applyFont="1"/>
    <xf numFmtId="44" fontId="1" fillId="0" borderId="0" xfId="2" applyNumberFormat="1" applyFont="1"/>
    <xf numFmtId="39" fontId="1" fillId="0" borderId="0" xfId="2" applyNumberFormat="1" applyFont="1"/>
    <xf numFmtId="44" fontId="1" fillId="0" borderId="0" xfId="2" applyNumberFormat="1" applyFont="1" applyProtection="1">
      <protection locked="0"/>
    </xf>
    <xf numFmtId="0" fontId="0" fillId="0" borderId="0" xfId="2" applyFont="1"/>
    <xf numFmtId="0" fontId="1" fillId="0" borderId="11" xfId="2" applyFont="1" applyBorder="1"/>
    <xf numFmtId="44" fontId="1" fillId="0" borderId="11" xfId="2" applyNumberFormat="1" applyFont="1" applyBorder="1"/>
    <xf numFmtId="0" fontId="1" fillId="0" borderId="10" xfId="2" applyFont="1" applyBorder="1" applyAlignment="1">
      <alignment horizontal="right"/>
    </xf>
    <xf numFmtId="0" fontId="1" fillId="0" borderId="5" xfId="2" applyFont="1" applyBorder="1" applyAlignment="1">
      <alignment horizontal="center"/>
    </xf>
    <xf numFmtId="0" fontId="1" fillId="0" borderId="10" xfId="2" applyFont="1" applyBorder="1" applyAlignment="1">
      <alignment horizontal="left"/>
    </xf>
    <xf numFmtId="0" fontId="1" fillId="0" borderId="4" xfId="2" applyFont="1" applyBorder="1"/>
    <xf numFmtId="0" fontId="1" fillId="0" borderId="5" xfId="2" applyFont="1" applyBorder="1"/>
    <xf numFmtId="0" fontId="1" fillId="0" borderId="3" xfId="2" applyFont="1" applyBorder="1"/>
    <xf numFmtId="166" fontId="1" fillId="0" borderId="10" xfId="2" applyNumberFormat="1" applyFont="1" applyBorder="1"/>
    <xf numFmtId="0" fontId="1" fillId="0" borderId="12" xfId="2" applyFont="1" applyBorder="1" applyAlignment="1">
      <alignment horizontal="right"/>
    </xf>
    <xf numFmtId="0" fontId="1" fillId="0" borderId="12" xfId="2" applyFont="1" applyBorder="1"/>
    <xf numFmtId="0" fontId="4" fillId="0" borderId="4" xfId="2" applyBorder="1" applyAlignment="1">
      <alignment horizontal="right"/>
    </xf>
    <xf numFmtId="0" fontId="4" fillId="0" borderId="3" xfId="2" applyBorder="1" applyAlignment="1">
      <alignment horizontal="right"/>
    </xf>
    <xf numFmtId="166" fontId="1" fillId="2" borderId="10" xfId="2" applyNumberFormat="1" applyFont="1" applyFill="1" applyBorder="1" applyProtection="1">
      <protection locked="0"/>
    </xf>
    <xf numFmtId="0" fontId="1" fillId="0" borderId="13" xfId="2" applyFont="1" applyBorder="1" applyAlignment="1">
      <alignment horizontal="center"/>
    </xf>
    <xf numFmtId="0" fontId="1" fillId="0" borderId="13" xfId="2" applyFont="1" applyBorder="1"/>
    <xf numFmtId="0" fontId="1" fillId="0" borderId="14" xfId="2" applyFont="1" applyBorder="1"/>
    <xf numFmtId="0" fontId="1" fillId="0" borderId="15" xfId="2" applyFont="1" applyBorder="1"/>
    <xf numFmtId="0" fontId="1" fillId="0" borderId="16" xfId="2" applyFont="1" applyBorder="1"/>
    <xf numFmtId="44" fontId="1" fillId="3" borderId="13" xfId="2" applyNumberFormat="1" applyFont="1" applyFill="1" applyBorder="1"/>
    <xf numFmtId="44" fontId="4" fillId="4" borderId="1" xfId="2" applyNumberFormat="1" applyFill="1" applyBorder="1"/>
    <xf numFmtId="37" fontId="1" fillId="0" borderId="2" xfId="2" applyNumberFormat="1" applyFont="1" applyBorder="1"/>
    <xf numFmtId="44" fontId="4" fillId="0" borderId="0" xfId="2" applyNumberFormat="1"/>
    <xf numFmtId="0" fontId="1" fillId="0" borderId="0" xfId="2" applyFont="1" applyAlignment="1">
      <alignment vertical="center" wrapText="1"/>
    </xf>
    <xf numFmtId="0" fontId="4" fillId="0" borderId="0" xfId="2" applyAlignment="1">
      <alignment vertical="top" wrapText="1"/>
    </xf>
    <xf numFmtId="0" fontId="4" fillId="0" borderId="0" xfId="2" applyAlignment="1">
      <alignment vertical="top"/>
    </xf>
    <xf numFmtId="0" fontId="4" fillId="0" borderId="0" xfId="2" applyAlignment="1">
      <alignment vertical="center" wrapText="1"/>
    </xf>
    <xf numFmtId="0" fontId="4" fillId="0" borderId="0" xfId="2" applyAlignment="1">
      <alignment wrapText="1"/>
    </xf>
    <xf numFmtId="0" fontId="0" fillId="2" borderId="4" xfId="0" applyFill="1" applyBorder="1" applyAlignment="1" applyProtection="1">
      <alignment horizontal="center"/>
      <protection locked="0"/>
    </xf>
    <xf numFmtId="0" fontId="0" fillId="0" borderId="8" xfId="2" applyFont="1" applyBorder="1" applyAlignment="1">
      <alignment vertical="center" wrapText="1"/>
    </xf>
    <xf numFmtId="0" fontId="5" fillId="0" borderId="0" xfId="2" applyFont="1" applyAlignment="1">
      <alignment horizontal="center"/>
    </xf>
    <xf numFmtId="0" fontId="1" fillId="0" borderId="17" xfId="2" applyFont="1" applyBorder="1" applyAlignment="1">
      <alignment horizontal="center"/>
    </xf>
    <xf numFmtId="0" fontId="1" fillId="0" borderId="8" xfId="2" applyFont="1" applyBorder="1" applyAlignment="1">
      <alignment horizontal="center"/>
    </xf>
    <xf numFmtId="0" fontId="0" fillId="0" borderId="1" xfId="2" applyFont="1" applyBorder="1" applyAlignment="1">
      <alignment horizontal="center" vertical="center"/>
    </xf>
    <xf numFmtId="0" fontId="1" fillId="0" borderId="11" xfId="2" applyFont="1" applyBorder="1" applyAlignment="1">
      <alignment horizontal="right"/>
    </xf>
    <xf numFmtId="0" fontId="0" fillId="0" borderId="0" xfId="0" applyAlignment="1">
      <alignment vertical="top" wrapText="1"/>
    </xf>
    <xf numFmtId="0" fontId="5" fillId="0" borderId="0" xfId="2" applyFont="1" applyAlignment="1">
      <alignment horizontal="left"/>
    </xf>
    <xf numFmtId="165" fontId="0" fillId="4" borderId="20" xfId="3" applyNumberFormat="1" applyFont="1" applyFill="1" applyBorder="1" applyProtection="1"/>
    <xf numFmtId="0" fontId="1" fillId="0" borderId="7" xfId="2" applyFont="1" applyBorder="1" applyAlignment="1">
      <alignment horizontal="center"/>
    </xf>
    <xf numFmtId="0" fontId="1" fillId="0" borderId="10" xfId="2" quotePrefix="1" applyFont="1" applyBorder="1" applyAlignment="1">
      <alignment horizontal="center"/>
    </xf>
    <xf numFmtId="0" fontId="0" fillId="0" borderId="1" xfId="2" applyFont="1" applyBorder="1" applyAlignment="1">
      <alignment horizontal="center"/>
    </xf>
    <xf numFmtId="0" fontId="1" fillId="4" borderId="1" xfId="2" applyFont="1" applyFill="1" applyBorder="1" applyAlignment="1">
      <alignment horizontal="right"/>
    </xf>
    <xf numFmtId="39" fontId="4" fillId="4" borderId="1" xfId="2" applyNumberFormat="1" applyFill="1" applyBorder="1"/>
    <xf numFmtId="39" fontId="4" fillId="4" borderId="10" xfId="2" applyNumberFormat="1" applyFill="1" applyBorder="1"/>
    <xf numFmtId="39" fontId="4" fillId="4" borderId="12" xfId="2" applyNumberFormat="1" applyFill="1" applyBorder="1"/>
    <xf numFmtId="39" fontId="1" fillId="4" borderId="19" xfId="2" applyNumberFormat="1" applyFont="1" applyFill="1" applyBorder="1" applyAlignment="1">
      <alignment horizontal="right"/>
    </xf>
    <xf numFmtId="0" fontId="8" fillId="4" borderId="21" xfId="2" applyFont="1" applyFill="1" applyBorder="1"/>
    <xf numFmtId="168" fontId="4" fillId="0" borderId="0" xfId="2" applyNumberFormat="1"/>
    <xf numFmtId="44" fontId="4" fillId="2" borderId="1" xfId="2" applyNumberFormat="1" applyFill="1" applyBorder="1" applyProtection="1">
      <protection locked="0"/>
    </xf>
    <xf numFmtId="44" fontId="0" fillId="2" borderId="1" xfId="2" applyNumberFormat="1" applyFont="1" applyFill="1" applyBorder="1" applyProtection="1">
      <protection locked="0"/>
    </xf>
    <xf numFmtId="0" fontId="0" fillId="2" borderId="1" xfId="2" applyFont="1" applyFill="1" applyBorder="1" applyProtection="1">
      <protection locked="0"/>
    </xf>
    <xf numFmtId="10" fontId="4" fillId="2" borderId="1" xfId="7" applyNumberFormat="1" applyFill="1" applyBorder="1" applyAlignment="1" applyProtection="1">
      <alignment horizontal="center"/>
      <protection locked="0"/>
    </xf>
    <xf numFmtId="10" fontId="0" fillId="2" borderId="1" xfId="7" applyNumberFormat="1" applyFont="1" applyFill="1" applyBorder="1" applyAlignment="1" applyProtection="1">
      <alignment horizontal="center"/>
      <protection locked="0"/>
    </xf>
    <xf numFmtId="169" fontId="0" fillId="2" borderId="3" xfId="3" applyNumberFormat="1" applyFont="1" applyFill="1" applyBorder="1" applyProtection="1">
      <protection locked="0"/>
    </xf>
    <xf numFmtId="0" fontId="4" fillId="0" borderId="22" xfId="2" applyBorder="1"/>
    <xf numFmtId="0" fontId="4" fillId="0" borderId="23" xfId="2" applyBorder="1"/>
    <xf numFmtId="0" fontId="0" fillId="0" borderId="0" xfId="0" applyAlignment="1">
      <alignment horizontal="left" vertical="top" wrapText="1"/>
    </xf>
    <xf numFmtId="0" fontId="0" fillId="0" borderId="0" xfId="0" applyAlignment="1">
      <alignment horizontal="left" wrapText="1"/>
    </xf>
    <xf numFmtId="0" fontId="0" fillId="0" borderId="0" xfId="0" applyAlignment="1">
      <alignment wrapText="1"/>
    </xf>
    <xf numFmtId="0" fontId="0" fillId="2" borderId="4" xfId="2" quotePrefix="1" applyFont="1" applyFill="1" applyBorder="1" applyAlignment="1" applyProtection="1">
      <alignment vertical="center" wrapText="1"/>
      <protection locked="0"/>
    </xf>
    <xf numFmtId="0" fontId="4" fillId="2" borderId="4" xfId="2" quotePrefix="1" applyFill="1" applyBorder="1" applyAlignment="1" applyProtection="1">
      <alignment horizontal="left" vertical="center" wrapText="1"/>
      <protection locked="0"/>
    </xf>
    <xf numFmtId="0" fontId="4" fillId="2" borderId="5" xfId="2" applyFill="1" applyBorder="1" applyAlignment="1" applyProtection="1">
      <alignment horizontal="left" vertical="center" wrapText="1"/>
      <protection locked="0"/>
    </xf>
    <xf numFmtId="0" fontId="4" fillId="2" borderId="3" xfId="2" applyFill="1" applyBorder="1" applyAlignment="1" applyProtection="1">
      <alignment horizontal="left" vertical="center" wrapText="1"/>
      <protection locked="0"/>
    </xf>
    <xf numFmtId="44" fontId="4" fillId="0" borderId="1" xfId="2" applyNumberFormat="1" applyBorder="1" applyProtection="1">
      <protection hidden="1"/>
    </xf>
    <xf numFmtId="167" fontId="0" fillId="0" borderId="3" xfId="8" applyNumberFormat="1" applyFont="1" applyFill="1" applyBorder="1" applyProtection="1">
      <protection hidden="1"/>
    </xf>
    <xf numFmtId="165" fontId="4" fillId="0" borderId="1" xfId="2" applyNumberFormat="1" applyBorder="1" applyProtection="1">
      <protection hidden="1"/>
    </xf>
    <xf numFmtId="44" fontId="4" fillId="0" borderId="9" xfId="2" applyNumberFormat="1" applyBorder="1" applyProtection="1">
      <protection hidden="1"/>
    </xf>
    <xf numFmtId="44" fontId="1" fillId="0" borderId="10" xfId="2" applyNumberFormat="1" applyFont="1" applyBorder="1" applyProtection="1">
      <protection hidden="1"/>
    </xf>
    <xf numFmtId="166" fontId="1" fillId="0" borderId="10" xfId="2" applyNumberFormat="1" applyFont="1" applyBorder="1" applyProtection="1">
      <protection hidden="1"/>
    </xf>
    <xf numFmtId="44" fontId="1" fillId="0" borderId="18" xfId="2" applyNumberFormat="1" applyFont="1" applyBorder="1" applyProtection="1">
      <protection hidden="1"/>
    </xf>
    <xf numFmtId="0" fontId="11" fillId="0" borderId="0" xfId="0" applyFont="1"/>
    <xf numFmtId="0" fontId="1" fillId="2" borderId="10" xfId="2" applyFont="1" applyFill="1" applyBorder="1"/>
    <xf numFmtId="0" fontId="0" fillId="0" borderId="0" xfId="0" applyAlignment="1">
      <alignment horizontal="left" vertical="top" wrapText="1"/>
    </xf>
    <xf numFmtId="0" fontId="0" fillId="0" borderId="0" xfId="0" applyAlignment="1">
      <alignment horizontal="left" wrapText="1"/>
    </xf>
    <xf numFmtId="0" fontId="1" fillId="0" borderId="0" xfId="0" applyFont="1" applyAlignment="1">
      <alignment horizontal="left" vertical="top" wrapText="1"/>
    </xf>
    <xf numFmtId="0" fontId="1" fillId="3" borderId="0" xfId="0" applyFont="1" applyFill="1" applyAlignment="1">
      <alignment horizontal="center" wrapText="1"/>
    </xf>
    <xf numFmtId="0" fontId="11" fillId="0" borderId="0" xfId="0" applyFont="1" applyAlignment="1">
      <alignment horizontal="left" wrapText="1"/>
    </xf>
    <xf numFmtId="0" fontId="0" fillId="0" borderId="0" xfId="0" applyAlignment="1">
      <alignment wrapText="1"/>
    </xf>
    <xf numFmtId="0" fontId="0" fillId="0" borderId="0" xfId="0"/>
    <xf numFmtId="0" fontId="0" fillId="0" borderId="0" xfId="0" applyAlignment="1">
      <alignment horizontal="left" vertical="center" wrapText="1"/>
    </xf>
    <xf numFmtId="0" fontId="1" fillId="0" borderId="9" xfId="2" applyFont="1" applyBorder="1" applyAlignment="1">
      <alignment horizontal="center" vertical="center" wrapText="1"/>
    </xf>
    <xf numFmtId="0" fontId="1" fillId="0" borderId="7"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quotePrefix="1" applyFont="1" applyBorder="1" applyAlignment="1">
      <alignment horizontal="center" wrapText="1"/>
    </xf>
    <xf numFmtId="0" fontId="4" fillId="0" borderId="12" xfId="2" applyBorder="1" applyAlignment="1">
      <alignment horizontal="center" wrapText="1"/>
    </xf>
    <xf numFmtId="0" fontId="1" fillId="0" borderId="17"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2" xfId="2" applyFont="1" applyBorder="1" applyAlignment="1">
      <alignment horizontal="center" vertical="center" wrapText="1"/>
    </xf>
    <xf numFmtId="0" fontId="1" fillId="0" borderId="9" xfId="2" applyFont="1" applyBorder="1" applyAlignment="1">
      <alignment horizontal="center" wrapText="1"/>
    </xf>
    <xf numFmtId="0" fontId="1" fillId="0" borderId="7" xfId="2" applyFont="1" applyBorder="1" applyAlignment="1">
      <alignment horizontal="center" wrapText="1"/>
    </xf>
    <xf numFmtId="0" fontId="1" fillId="0" borderId="10" xfId="2" applyFont="1" applyBorder="1" applyAlignment="1">
      <alignment horizontal="center" wrapText="1"/>
    </xf>
    <xf numFmtId="0" fontId="12" fillId="0" borderId="9" xfId="2" applyFont="1" applyBorder="1" applyAlignment="1">
      <alignment horizontal="center" vertical="center" wrapText="1"/>
    </xf>
    <xf numFmtId="0" fontId="12" fillId="0" borderId="7" xfId="2" applyFont="1" applyBorder="1" applyAlignment="1">
      <alignment horizontal="center" vertical="center" wrapText="1"/>
    </xf>
    <xf numFmtId="0" fontId="12" fillId="0" borderId="10" xfId="2" applyFont="1" applyBorder="1" applyAlignment="1">
      <alignment horizontal="center" vertical="center" wrapText="1"/>
    </xf>
    <xf numFmtId="0" fontId="4" fillId="0" borderId="7" xfId="2" applyBorder="1" applyAlignment="1">
      <alignment vertical="center" wrapText="1"/>
    </xf>
    <xf numFmtId="0" fontId="4" fillId="0" borderId="8" xfId="2" applyBorder="1" applyAlignment="1">
      <alignment vertical="center" wrapText="1"/>
    </xf>
    <xf numFmtId="0" fontId="1" fillId="0" borderId="4" xfId="2" applyFont="1" applyBorder="1" applyAlignment="1">
      <alignment horizontal="left" vertical="center" wrapText="1"/>
    </xf>
    <xf numFmtId="0" fontId="1" fillId="0" borderId="5" xfId="2" applyFont="1" applyBorder="1" applyAlignment="1">
      <alignment horizontal="left" vertical="center" wrapText="1"/>
    </xf>
    <xf numFmtId="0" fontId="1" fillId="0" borderId="3" xfId="2" applyFont="1" applyBorder="1" applyAlignment="1">
      <alignment horizontal="left" vertical="center" wrapText="1"/>
    </xf>
    <xf numFmtId="0" fontId="4" fillId="0" borderId="4" xfId="2" applyBorder="1" applyAlignment="1">
      <alignment horizontal="left" vertical="center" wrapText="1"/>
    </xf>
    <xf numFmtId="0" fontId="4" fillId="0" borderId="5" xfId="2" applyBorder="1" applyAlignment="1">
      <alignment horizontal="left" vertical="center" wrapText="1"/>
    </xf>
    <xf numFmtId="0" fontId="4" fillId="0" borderId="3" xfId="2" applyBorder="1" applyAlignment="1">
      <alignment horizontal="left" vertical="center" wrapText="1"/>
    </xf>
    <xf numFmtId="0" fontId="1" fillId="0" borderId="1" xfId="2" applyFont="1" applyBorder="1" applyAlignment="1">
      <alignment vertical="top" wrapText="1"/>
    </xf>
    <xf numFmtId="0" fontId="4" fillId="2" borderId="4" xfId="2" applyFill="1" applyBorder="1" applyAlignment="1" applyProtection="1">
      <alignment horizontal="left" vertical="top" wrapText="1"/>
      <protection locked="0"/>
    </xf>
    <xf numFmtId="0" fontId="4" fillId="2" borderId="5" xfId="2" applyFill="1" applyBorder="1" applyAlignment="1" applyProtection="1">
      <alignment horizontal="left" vertical="top" wrapText="1"/>
      <protection locked="0"/>
    </xf>
    <xf numFmtId="0" fontId="4" fillId="2" borderId="3" xfId="2" applyFill="1" applyBorder="1" applyAlignment="1" applyProtection="1">
      <alignment horizontal="left" vertical="top" wrapText="1"/>
      <protection locked="0"/>
    </xf>
    <xf numFmtId="0" fontId="4" fillId="2" borderId="1" xfId="2" applyFill="1" applyBorder="1" applyAlignment="1" applyProtection="1">
      <alignment horizontal="left" vertical="center" wrapText="1"/>
      <protection locked="0"/>
    </xf>
    <xf numFmtId="0" fontId="4" fillId="2" borderId="4" xfId="2" quotePrefix="1" applyFill="1" applyBorder="1" applyAlignment="1" applyProtection="1">
      <alignment horizontal="left" vertical="center" wrapText="1"/>
      <protection locked="0"/>
    </xf>
    <xf numFmtId="0" fontId="4" fillId="2" borderId="5" xfId="2" applyFill="1" applyBorder="1" applyAlignment="1" applyProtection="1">
      <alignment horizontal="left" vertical="center" wrapText="1"/>
      <protection locked="0"/>
    </xf>
    <xf numFmtId="0" fontId="4" fillId="2" borderId="3" xfId="2" applyFill="1" applyBorder="1" applyAlignment="1" applyProtection="1">
      <alignment horizontal="left" vertical="center" wrapText="1"/>
      <protection locked="0"/>
    </xf>
    <xf numFmtId="20" fontId="0" fillId="2" borderId="4" xfId="2" quotePrefix="1" applyNumberFormat="1" applyFont="1" applyFill="1" applyBorder="1" applyAlignment="1" applyProtection="1">
      <alignment horizontal="left" vertical="center" wrapText="1"/>
      <protection locked="0"/>
    </xf>
    <xf numFmtId="0" fontId="2" fillId="0" borderId="0" xfId="1" applyAlignment="1">
      <alignment horizontal="center"/>
    </xf>
    <xf numFmtId="0" fontId="0" fillId="0" borderId="0" xfId="0" applyAlignment="1">
      <alignment horizontal="left" wrapText="1" readingOrder="1"/>
    </xf>
    <xf numFmtId="0" fontId="1" fillId="0" borderId="0" xfId="0" applyFont="1" applyAlignment="1">
      <alignment horizontal="left" wrapText="1" readingOrder="1"/>
    </xf>
    <xf numFmtId="0" fontId="0" fillId="2" borderId="4" xfId="0" applyFill="1" applyBorder="1" applyAlignment="1" applyProtection="1">
      <alignment horizontal="left"/>
      <protection locked="0"/>
    </xf>
    <xf numFmtId="0" fontId="0" fillId="2" borderId="5" xfId="0" applyFill="1" applyBorder="1" applyAlignment="1" applyProtection="1">
      <alignment horizontal="left"/>
      <protection locked="0"/>
    </xf>
    <xf numFmtId="0" fontId="0" fillId="2" borderId="3" xfId="0" applyFill="1" applyBorder="1" applyAlignment="1" applyProtection="1">
      <alignment horizontal="left"/>
      <protection locked="0"/>
    </xf>
    <xf numFmtId="0" fontId="0" fillId="0" borderId="0" xfId="0" applyAlignment="1">
      <alignment horizontal="center"/>
    </xf>
    <xf numFmtId="0" fontId="0" fillId="0" borderId="0" xfId="0" applyAlignment="1">
      <alignment horizontal="left"/>
    </xf>
    <xf numFmtId="0" fontId="0" fillId="0" borderId="0" xfId="0" applyAlignment="1">
      <alignment horizontal="center" wrapText="1"/>
    </xf>
    <xf numFmtId="0" fontId="5" fillId="3" borderId="0" xfId="0" applyFont="1" applyFill="1" applyAlignment="1">
      <alignment horizontal="center" vertical="center"/>
    </xf>
    <xf numFmtId="0" fontId="0" fillId="0" borderId="4" xfId="0" applyBorder="1" applyAlignment="1">
      <alignment horizontal="left"/>
    </xf>
    <xf numFmtId="0" fontId="0" fillId="0" borderId="5" xfId="0" applyBorder="1" applyAlignment="1">
      <alignment horizontal="left"/>
    </xf>
    <xf numFmtId="0" fontId="0" fillId="0" borderId="3" xfId="0" applyBorder="1" applyAlignment="1">
      <alignment horizontal="left"/>
    </xf>
    <xf numFmtId="166" fontId="1" fillId="5" borderId="10" xfId="2" applyNumberFormat="1" applyFont="1" applyFill="1" applyBorder="1" applyProtection="1">
      <protection locked="0" hidden="1"/>
    </xf>
  </cellXfs>
  <cellStyles count="9">
    <cellStyle name="Comma" xfId="8" builtinId="3"/>
    <cellStyle name="Comma 2" xfId="4" xr:uid="{00000000-0005-0000-0000-000001000000}"/>
    <cellStyle name="Currency 2" xfId="5" xr:uid="{00000000-0005-0000-0000-000002000000}"/>
    <cellStyle name="Hyperlink" xfId="1" builtinId="8"/>
    <cellStyle name="Normal" xfId="0" builtinId="0"/>
    <cellStyle name="Normal 2" xfId="6" xr:uid="{00000000-0005-0000-0000-000005000000}"/>
    <cellStyle name="Normal 3" xfId="2" xr:uid="{00000000-0005-0000-0000-000006000000}"/>
    <cellStyle name="Percent" xfId="7" builtinId="5"/>
    <cellStyle name="Percent 2" xfId="3" xr:uid="{00000000-0005-0000-0000-000008000000}"/>
  </cellStyles>
  <dxfs count="0"/>
  <tableStyles count="0" defaultTableStyle="TableStyleMedium2" defaultPivotStyle="PivotStyleLight16"/>
  <colors>
    <mruColors>
      <color rgb="FFCCFF99"/>
      <color rgb="FFFFCCFF"/>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40-EC42-11CE-9E0D-00AA006002F3}"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4</xdr:col>
      <xdr:colOff>762000</xdr:colOff>
      <xdr:row>16</xdr:row>
      <xdr:rowOff>0</xdr:rowOff>
    </xdr:from>
    <xdr:ext cx="184731" cy="264560"/>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3048000" y="338497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4</xdr:col>
      <xdr:colOff>762000</xdr:colOff>
      <xdr:row>16</xdr:row>
      <xdr:rowOff>0</xdr:rowOff>
    </xdr:from>
    <xdr:ext cx="184731" cy="26456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7419975" y="360785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4</xdr:col>
      <xdr:colOff>762000</xdr:colOff>
      <xdr:row>16</xdr:row>
      <xdr:rowOff>0</xdr:rowOff>
    </xdr:from>
    <xdr:ext cx="184731" cy="264560"/>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7153835" y="30569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4</xdr:col>
      <xdr:colOff>762000</xdr:colOff>
      <xdr:row>16</xdr:row>
      <xdr:rowOff>0</xdr:rowOff>
    </xdr:from>
    <xdr:ext cx="184731" cy="264560"/>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7153835" y="30569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99060</xdr:colOff>
          <xdr:row>39</xdr:row>
          <xdr:rowOff>7620</xdr:rowOff>
        </xdr:from>
        <xdr:to>
          <xdr:col>3</xdr:col>
          <xdr:colOff>266700</xdr:colOff>
          <xdr:row>39</xdr:row>
          <xdr:rowOff>190500</xdr:rowOff>
        </xdr:to>
        <xdr:sp macro="" textlink="">
          <xdr:nvSpPr>
            <xdr:cNvPr id="2053" name="CheckBox2"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609600</xdr:colOff>
          <xdr:row>44</xdr:row>
          <xdr:rowOff>0</xdr:rowOff>
        </xdr:from>
        <xdr:to>
          <xdr:col>4</xdr:col>
          <xdr:colOff>228600</xdr:colOff>
          <xdr:row>45</xdr:row>
          <xdr:rowOff>259080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ea typeface="Calibri"/>
                  <a:cs typeface="Calibri"/>
                </a:rPr>
                <a:t>Submit</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ates@sarc.org"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1.xml"/><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4"/>
  </sheetPr>
  <dimension ref="A1:J103"/>
  <sheetViews>
    <sheetView zoomScaleNormal="100" zoomScaleSheetLayoutView="80" workbookViewId="0">
      <selection activeCell="L17" sqref="L17"/>
    </sheetView>
  </sheetViews>
  <sheetFormatPr defaultRowHeight="14.4" x14ac:dyDescent="0.3"/>
  <cols>
    <col min="1" max="1" width="13.77734375" customWidth="1"/>
  </cols>
  <sheetData>
    <row r="1" spans="1:10" x14ac:dyDescent="0.3">
      <c r="A1" s="13" t="s">
        <v>0</v>
      </c>
      <c r="B1" s="4"/>
      <c r="C1" s="4"/>
      <c r="D1" s="4"/>
      <c r="E1" s="4"/>
      <c r="F1" s="4"/>
      <c r="G1" s="4"/>
      <c r="H1" s="4"/>
      <c r="I1" s="4"/>
    </row>
    <row r="2" spans="1:10" x14ac:dyDescent="0.3">
      <c r="A2" s="13" t="s">
        <v>1</v>
      </c>
      <c r="B2" s="4"/>
      <c r="C2" s="4"/>
      <c r="D2" s="4"/>
      <c r="E2" s="4"/>
      <c r="F2" s="4"/>
      <c r="G2" s="4"/>
      <c r="H2" s="4"/>
      <c r="I2" s="4"/>
    </row>
    <row r="4" spans="1:10" ht="14.4" customHeight="1" x14ac:dyDescent="0.3">
      <c r="A4" s="110" t="s">
        <v>174</v>
      </c>
      <c r="B4" s="110"/>
      <c r="C4" s="110"/>
      <c r="D4" s="110"/>
      <c r="E4" s="110"/>
      <c r="F4" s="110"/>
      <c r="G4" s="110"/>
      <c r="H4" s="110"/>
      <c r="I4" s="110"/>
      <c r="J4" s="12"/>
    </row>
    <row r="5" spans="1:10" x14ac:dyDescent="0.3">
      <c r="A5" s="110"/>
      <c r="B5" s="110"/>
      <c r="C5" s="110"/>
      <c r="D5" s="110"/>
      <c r="E5" s="110"/>
      <c r="F5" s="110"/>
      <c r="G5" s="110"/>
      <c r="H5" s="110"/>
      <c r="I5" s="110"/>
      <c r="J5" s="12"/>
    </row>
    <row r="6" spans="1:10" x14ac:dyDescent="0.3">
      <c r="A6" s="110"/>
      <c r="B6" s="110"/>
      <c r="C6" s="110"/>
      <c r="D6" s="110"/>
      <c r="E6" s="110"/>
      <c r="F6" s="110"/>
      <c r="G6" s="110"/>
      <c r="H6" s="110"/>
      <c r="I6" s="110"/>
      <c r="J6" s="12"/>
    </row>
    <row r="7" spans="1:10" x14ac:dyDescent="0.3">
      <c r="A7" s="110"/>
      <c r="B7" s="110"/>
      <c r="C7" s="110"/>
      <c r="D7" s="110"/>
      <c r="E7" s="110"/>
      <c r="F7" s="110"/>
      <c r="G7" s="110"/>
      <c r="H7" s="110"/>
      <c r="I7" s="110"/>
      <c r="J7" s="12"/>
    </row>
    <row r="8" spans="1:10" x14ac:dyDescent="0.3">
      <c r="A8" s="110"/>
      <c r="B8" s="110"/>
      <c r="C8" s="110"/>
      <c r="D8" s="110"/>
      <c r="E8" s="110"/>
      <c r="F8" s="110"/>
      <c r="G8" s="110"/>
      <c r="H8" s="110"/>
      <c r="I8" s="110"/>
      <c r="J8" s="12"/>
    </row>
    <row r="9" spans="1:10" ht="4.5" customHeight="1" x14ac:dyDescent="0.3"/>
    <row r="10" spans="1:10" x14ac:dyDescent="0.3">
      <c r="A10" s="1" t="s">
        <v>2</v>
      </c>
    </row>
    <row r="11" spans="1:10" ht="7.2" customHeight="1" x14ac:dyDescent="0.3"/>
    <row r="12" spans="1:10" x14ac:dyDescent="0.3">
      <c r="A12" t="s">
        <v>3</v>
      </c>
      <c r="B12" t="s">
        <v>4</v>
      </c>
    </row>
    <row r="13" spans="1:10" ht="5.25" customHeight="1" x14ac:dyDescent="0.3"/>
    <row r="14" spans="1:10" x14ac:dyDescent="0.3">
      <c r="A14" t="s">
        <v>5</v>
      </c>
      <c r="B14" t="s">
        <v>6</v>
      </c>
    </row>
    <row r="15" spans="1:10" ht="8.6999999999999993" customHeight="1" x14ac:dyDescent="0.3"/>
    <row r="16" spans="1:10" x14ac:dyDescent="0.3">
      <c r="A16" t="s">
        <v>7</v>
      </c>
      <c r="B16" t="s">
        <v>8</v>
      </c>
    </row>
    <row r="17" spans="1:10" ht="9.4499999999999993" customHeight="1" x14ac:dyDescent="0.3"/>
    <row r="18" spans="1:10" x14ac:dyDescent="0.3">
      <c r="A18" t="s">
        <v>9</v>
      </c>
      <c r="B18" t="s">
        <v>10</v>
      </c>
    </row>
    <row r="19" spans="1:10" ht="7.5" customHeight="1" x14ac:dyDescent="0.3"/>
    <row r="20" spans="1:10" ht="14.4" customHeight="1" x14ac:dyDescent="0.3">
      <c r="A20" t="s">
        <v>11</v>
      </c>
      <c r="B20" t="s">
        <v>12</v>
      </c>
    </row>
    <row r="21" spans="1:10" ht="7.2" customHeight="1" x14ac:dyDescent="0.3"/>
    <row r="22" spans="1:10" ht="14.4" customHeight="1" x14ac:dyDescent="0.3">
      <c r="A22" t="s">
        <v>13</v>
      </c>
      <c r="B22" t="s">
        <v>14</v>
      </c>
    </row>
    <row r="23" spans="1:10" ht="7.2" customHeight="1" x14ac:dyDescent="0.3"/>
    <row r="24" spans="1:10" ht="14.4" customHeight="1" x14ac:dyDescent="0.3">
      <c r="A24" t="s">
        <v>15</v>
      </c>
      <c r="B24" s="109" t="s">
        <v>152</v>
      </c>
      <c r="C24" s="109"/>
      <c r="D24" s="109"/>
      <c r="E24" s="109"/>
      <c r="F24" s="109"/>
      <c r="G24" s="109"/>
      <c r="H24" s="109"/>
      <c r="I24" s="109"/>
      <c r="J24" s="12"/>
    </row>
    <row r="25" spans="1:10" x14ac:dyDescent="0.3">
      <c r="B25" s="109"/>
      <c r="C25" s="109"/>
      <c r="D25" s="109"/>
      <c r="E25" s="109"/>
      <c r="F25" s="109"/>
      <c r="G25" s="109"/>
      <c r="H25" s="109"/>
      <c r="I25" s="109"/>
      <c r="J25" s="12"/>
    </row>
    <row r="26" spans="1:10" ht="47.25" customHeight="1" x14ac:dyDescent="0.3">
      <c r="B26" s="109"/>
      <c r="C26" s="109"/>
      <c r="D26" s="109"/>
      <c r="E26" s="109"/>
      <c r="F26" s="109"/>
      <c r="G26" s="109"/>
      <c r="H26" s="109"/>
      <c r="I26" s="109"/>
      <c r="J26" s="12"/>
    </row>
    <row r="27" spans="1:10" ht="7.95" customHeight="1" x14ac:dyDescent="0.3"/>
    <row r="28" spans="1:10" x14ac:dyDescent="0.3">
      <c r="A28" t="s">
        <v>16</v>
      </c>
      <c r="B28" s="110" t="s">
        <v>171</v>
      </c>
      <c r="C28" s="110"/>
      <c r="D28" s="110"/>
      <c r="E28" s="110"/>
      <c r="F28" s="110"/>
      <c r="G28" s="110"/>
      <c r="H28" s="110"/>
      <c r="I28" s="110"/>
    </row>
    <row r="29" spans="1:10" x14ac:dyDescent="0.3">
      <c r="B29" s="110"/>
      <c r="C29" s="110"/>
      <c r="D29" s="110"/>
      <c r="E29" s="110"/>
      <c r="F29" s="110"/>
      <c r="G29" s="110"/>
      <c r="H29" s="110"/>
      <c r="I29" s="110"/>
    </row>
    <row r="30" spans="1:10" ht="7.95" customHeight="1" x14ac:dyDescent="0.3"/>
    <row r="31" spans="1:10" x14ac:dyDescent="0.3">
      <c r="A31" t="s">
        <v>17</v>
      </c>
      <c r="B31" t="s">
        <v>18</v>
      </c>
    </row>
    <row r="32" spans="1:10" ht="8.6999999999999993" customHeight="1" x14ac:dyDescent="0.3"/>
    <row r="34" spans="1:9" ht="7.2" customHeight="1" x14ac:dyDescent="0.3"/>
    <row r="35" spans="1:9" x14ac:dyDescent="0.3">
      <c r="B35" s="110"/>
      <c r="C35" s="110"/>
      <c r="D35" s="110"/>
      <c r="E35" s="110"/>
      <c r="F35" s="110"/>
      <c r="G35" s="110"/>
      <c r="H35" s="110"/>
      <c r="I35" s="110"/>
    </row>
    <row r="36" spans="1:9" ht="28.2" customHeight="1" x14ac:dyDescent="0.3">
      <c r="B36" s="110"/>
      <c r="C36" s="110"/>
      <c r="D36" s="110"/>
      <c r="E36" s="110"/>
      <c r="F36" s="110"/>
      <c r="G36" s="110"/>
      <c r="H36" s="110"/>
      <c r="I36" s="110"/>
    </row>
    <row r="37" spans="1:9" ht="11.25" customHeight="1" x14ac:dyDescent="0.3"/>
    <row r="38" spans="1:9" x14ac:dyDescent="0.3">
      <c r="A38" s="111" t="s">
        <v>161</v>
      </c>
      <c r="B38" s="111"/>
      <c r="C38" s="111"/>
      <c r="D38" s="111"/>
      <c r="E38" s="111"/>
      <c r="F38" s="111"/>
      <c r="G38" s="111"/>
      <c r="H38" s="111"/>
      <c r="I38" s="111"/>
    </row>
    <row r="39" spans="1:9" ht="18.75" customHeight="1" x14ac:dyDescent="0.3">
      <c r="A39" s="111"/>
      <c r="B39" s="111"/>
      <c r="C39" s="111"/>
      <c r="D39" s="111"/>
      <c r="E39" s="111"/>
      <c r="F39" s="111"/>
      <c r="G39" s="111"/>
      <c r="H39" s="111"/>
      <c r="I39" s="111"/>
    </row>
    <row r="40" spans="1:9" ht="14.4" customHeight="1" x14ac:dyDescent="0.3">
      <c r="A40" t="s">
        <v>20</v>
      </c>
      <c r="B40" s="109" t="s">
        <v>21</v>
      </c>
      <c r="C40" s="109"/>
      <c r="D40" s="109"/>
      <c r="E40" s="109"/>
      <c r="F40" s="109"/>
      <c r="G40" s="109"/>
      <c r="H40" s="109"/>
      <c r="I40" s="109"/>
    </row>
    <row r="41" spans="1:9" x14ac:dyDescent="0.3">
      <c r="B41" s="109"/>
      <c r="C41" s="109"/>
      <c r="D41" s="109"/>
      <c r="E41" s="109"/>
      <c r="F41" s="109"/>
      <c r="G41" s="109"/>
      <c r="H41" s="109"/>
      <c r="I41" s="109"/>
    </row>
    <row r="42" spans="1:9" x14ac:dyDescent="0.3">
      <c r="B42" s="109"/>
      <c r="C42" s="109"/>
      <c r="D42" s="109"/>
      <c r="E42" s="109"/>
      <c r="F42" s="109"/>
      <c r="G42" s="109"/>
      <c r="H42" s="109"/>
      <c r="I42" s="109"/>
    </row>
    <row r="43" spans="1:9" x14ac:dyDescent="0.3">
      <c r="B43" s="109"/>
      <c r="C43" s="109"/>
      <c r="D43" s="109"/>
      <c r="E43" s="109"/>
      <c r="F43" s="109"/>
      <c r="G43" s="109"/>
      <c r="H43" s="109"/>
      <c r="I43" s="109"/>
    </row>
    <row r="44" spans="1:9" ht="33" customHeight="1" x14ac:dyDescent="0.3">
      <c r="B44" s="109"/>
      <c r="C44" s="109"/>
      <c r="D44" s="109"/>
      <c r="E44" s="109"/>
      <c r="F44" s="109"/>
      <c r="G44" s="109"/>
      <c r="H44" s="109"/>
      <c r="I44" s="109"/>
    </row>
    <row r="45" spans="1:9" ht="8.4" customHeight="1" x14ac:dyDescent="0.3"/>
    <row r="46" spans="1:9" ht="14.4" customHeight="1" x14ac:dyDescent="0.3">
      <c r="B46" s="109" t="s">
        <v>22</v>
      </c>
      <c r="C46" s="109"/>
      <c r="D46" s="109"/>
      <c r="E46" s="109"/>
      <c r="F46" s="109"/>
      <c r="G46" s="109"/>
      <c r="H46" s="109"/>
      <c r="I46" s="109"/>
    </row>
    <row r="47" spans="1:9" x14ac:dyDescent="0.3">
      <c r="B47" s="109"/>
      <c r="C47" s="109"/>
      <c r="D47" s="109"/>
      <c r="E47" s="109"/>
      <c r="F47" s="109"/>
      <c r="G47" s="109"/>
      <c r="H47" s="109"/>
      <c r="I47" s="109"/>
    </row>
    <row r="48" spans="1:9" x14ac:dyDescent="0.3">
      <c r="B48" s="109"/>
      <c r="C48" s="109"/>
      <c r="D48" s="109"/>
      <c r="E48" s="109"/>
      <c r="F48" s="109"/>
      <c r="G48" s="109"/>
      <c r="H48" s="109"/>
      <c r="I48" s="109"/>
    </row>
    <row r="49" spans="1:9" ht="21.75" customHeight="1" x14ac:dyDescent="0.3">
      <c r="B49" s="109"/>
      <c r="C49" s="109"/>
      <c r="D49" s="109"/>
      <c r="E49" s="109"/>
      <c r="F49" s="109"/>
      <c r="G49" s="109"/>
      <c r="H49" s="109"/>
      <c r="I49" s="109"/>
    </row>
    <row r="50" spans="1:9" ht="5.25" customHeight="1" x14ac:dyDescent="0.3">
      <c r="B50" s="72"/>
      <c r="C50" s="72"/>
      <c r="D50" s="72"/>
      <c r="E50" s="72"/>
      <c r="F50" s="72"/>
      <c r="G50" s="72"/>
      <c r="H50" s="72"/>
      <c r="I50" s="72"/>
    </row>
    <row r="51" spans="1:9" ht="15" customHeight="1" x14ac:dyDescent="0.3">
      <c r="A51" s="12" t="s">
        <v>23</v>
      </c>
      <c r="B51" s="109" t="s">
        <v>24</v>
      </c>
      <c r="C51" s="109"/>
      <c r="D51" s="109"/>
      <c r="E51" s="109"/>
      <c r="F51" s="109"/>
      <c r="G51" s="109"/>
      <c r="H51" s="109"/>
      <c r="I51" s="109"/>
    </row>
    <row r="52" spans="1:9" ht="8.25" customHeight="1" x14ac:dyDescent="0.3">
      <c r="B52" s="72"/>
      <c r="C52" s="72"/>
      <c r="D52" s="72"/>
      <c r="E52" s="72"/>
      <c r="F52" s="72"/>
      <c r="G52" s="72"/>
      <c r="H52" s="72"/>
      <c r="I52" s="72"/>
    </row>
    <row r="53" spans="1:9" x14ac:dyDescent="0.3">
      <c r="A53" t="s">
        <v>25</v>
      </c>
      <c r="B53" s="110" t="s">
        <v>26</v>
      </c>
      <c r="C53" s="110"/>
      <c r="D53" s="110"/>
      <c r="E53" s="110"/>
      <c r="F53" s="110"/>
      <c r="G53" s="110"/>
      <c r="H53" s="110"/>
      <c r="I53" s="110"/>
    </row>
    <row r="54" spans="1:9" x14ac:dyDescent="0.3">
      <c r="B54" s="110"/>
      <c r="C54" s="110"/>
      <c r="D54" s="110"/>
      <c r="E54" s="110"/>
      <c r="F54" s="110"/>
      <c r="G54" s="110"/>
      <c r="H54" s="110"/>
      <c r="I54" s="110"/>
    </row>
    <row r="55" spans="1:9" ht="6" customHeight="1" x14ac:dyDescent="0.3"/>
    <row r="56" spans="1:9" x14ac:dyDescent="0.3">
      <c r="A56" t="s">
        <v>27</v>
      </c>
      <c r="B56" t="s">
        <v>28</v>
      </c>
    </row>
    <row r="58" spans="1:9" x14ac:dyDescent="0.3">
      <c r="A58" t="s">
        <v>29</v>
      </c>
      <c r="B58" t="s">
        <v>30</v>
      </c>
    </row>
    <row r="60" spans="1:9" ht="15" customHeight="1" x14ac:dyDescent="0.3">
      <c r="A60" t="s">
        <v>31</v>
      </c>
      <c r="B60" s="110" t="s">
        <v>32</v>
      </c>
      <c r="C60" s="110"/>
      <c r="D60" s="110"/>
      <c r="E60" s="110"/>
      <c r="F60" s="110"/>
      <c r="G60" s="110"/>
      <c r="H60" s="110"/>
      <c r="I60" s="110"/>
    </row>
    <row r="61" spans="1:9" x14ac:dyDescent="0.3">
      <c r="B61" s="110"/>
      <c r="C61" s="110"/>
      <c r="D61" s="110"/>
      <c r="E61" s="110"/>
      <c r="F61" s="110"/>
      <c r="G61" s="110"/>
      <c r="H61" s="110"/>
      <c r="I61" s="110"/>
    </row>
    <row r="62" spans="1:9" x14ac:dyDescent="0.3">
      <c r="B62" s="110"/>
      <c r="C62" s="110"/>
      <c r="D62" s="110"/>
      <c r="E62" s="110"/>
      <c r="F62" s="110"/>
      <c r="G62" s="110"/>
      <c r="H62" s="110"/>
      <c r="I62" s="110"/>
    </row>
    <row r="63" spans="1:9" x14ac:dyDescent="0.3">
      <c r="B63" s="110"/>
      <c r="C63" s="110"/>
      <c r="D63" s="110"/>
      <c r="E63" s="110"/>
      <c r="F63" s="110"/>
      <c r="G63" s="110"/>
      <c r="H63" s="110"/>
      <c r="I63" s="110"/>
    </row>
    <row r="64" spans="1:9" x14ac:dyDescent="0.3">
      <c r="B64" s="110"/>
      <c r="C64" s="110"/>
      <c r="D64" s="110"/>
      <c r="E64" s="110"/>
      <c r="F64" s="110"/>
      <c r="G64" s="110"/>
      <c r="H64" s="110"/>
      <c r="I64" s="110"/>
    </row>
    <row r="65" spans="1:9" x14ac:dyDescent="0.3">
      <c r="B65" s="94"/>
      <c r="C65" s="94"/>
      <c r="D65" s="94"/>
      <c r="E65" s="94"/>
      <c r="F65" s="94"/>
      <c r="G65" s="94"/>
      <c r="H65" s="94"/>
      <c r="I65" s="94"/>
    </row>
    <row r="66" spans="1:9" x14ac:dyDescent="0.3">
      <c r="A66" t="s">
        <v>33</v>
      </c>
      <c r="B66" t="s">
        <v>28</v>
      </c>
    </row>
    <row r="68" spans="1:9" x14ac:dyDescent="0.3">
      <c r="A68" t="s">
        <v>34</v>
      </c>
      <c r="B68" s="110" t="s">
        <v>35</v>
      </c>
      <c r="C68" s="110"/>
      <c r="D68" s="110"/>
      <c r="E68" s="110"/>
      <c r="F68" s="110"/>
      <c r="G68" s="110"/>
      <c r="H68" s="110"/>
      <c r="I68" s="110"/>
    </row>
    <row r="69" spans="1:9" x14ac:dyDescent="0.3">
      <c r="B69" s="110"/>
      <c r="C69" s="110"/>
      <c r="D69" s="110"/>
      <c r="E69" s="110"/>
      <c r="F69" s="110"/>
      <c r="G69" s="110"/>
      <c r="H69" s="110"/>
      <c r="I69" s="110"/>
    </row>
    <row r="71" spans="1:9" x14ac:dyDescent="0.3">
      <c r="A71" t="s">
        <v>36</v>
      </c>
      <c r="B71" s="110" t="s">
        <v>37</v>
      </c>
      <c r="C71" s="110"/>
      <c r="D71" s="110"/>
      <c r="E71" s="110"/>
      <c r="F71" s="110"/>
      <c r="G71" s="110"/>
      <c r="H71" s="110"/>
      <c r="I71" s="110"/>
    </row>
    <row r="72" spans="1:9" x14ac:dyDescent="0.3">
      <c r="B72" s="116"/>
      <c r="C72" s="116"/>
      <c r="D72" s="116"/>
      <c r="E72" s="116"/>
      <c r="F72" s="116"/>
      <c r="G72" s="116"/>
      <c r="H72" s="116"/>
      <c r="I72" s="116"/>
    </row>
    <row r="73" spans="1:9" x14ac:dyDescent="0.3">
      <c r="A73" t="s">
        <v>38</v>
      </c>
      <c r="B73" s="107" t="s">
        <v>162</v>
      </c>
    </row>
    <row r="74" spans="1:9" x14ac:dyDescent="0.3">
      <c r="B74" s="94"/>
      <c r="C74" s="94"/>
      <c r="D74" s="94"/>
      <c r="E74" s="94"/>
      <c r="F74" s="94"/>
      <c r="G74" s="94"/>
      <c r="H74" s="94"/>
      <c r="I74" s="94"/>
    </row>
    <row r="75" spans="1:9" x14ac:dyDescent="0.3">
      <c r="A75" t="s">
        <v>39</v>
      </c>
      <c r="B75" t="s">
        <v>168</v>
      </c>
    </row>
    <row r="77" spans="1:9" x14ac:dyDescent="0.3">
      <c r="A77" t="s">
        <v>153</v>
      </c>
      <c r="B77" s="107" t="s">
        <v>169</v>
      </c>
    </row>
    <row r="79" spans="1:9" x14ac:dyDescent="0.3">
      <c r="A79" t="s">
        <v>154</v>
      </c>
      <c r="B79" t="s">
        <v>164</v>
      </c>
    </row>
    <row r="80" spans="1:9" x14ac:dyDescent="0.3">
      <c r="B80" s="94"/>
      <c r="C80" s="94"/>
      <c r="D80" s="94"/>
      <c r="E80" s="94"/>
      <c r="F80" s="94"/>
      <c r="G80" s="94"/>
      <c r="H80" s="94"/>
      <c r="I80" s="94"/>
    </row>
    <row r="81" spans="1:9" x14ac:dyDescent="0.3">
      <c r="A81" t="s">
        <v>155</v>
      </c>
      <c r="B81" t="s">
        <v>165</v>
      </c>
    </row>
    <row r="83" spans="1:9" x14ac:dyDescent="0.3">
      <c r="A83" s="1" t="s">
        <v>40</v>
      </c>
    </row>
    <row r="85" spans="1:9" ht="26.7" customHeight="1" x14ac:dyDescent="0.3">
      <c r="A85" s="2" t="s">
        <v>3</v>
      </c>
      <c r="B85" s="114" t="s">
        <v>41</v>
      </c>
      <c r="C85" s="115"/>
      <c r="D85" s="115"/>
      <c r="E85" s="115"/>
      <c r="F85" s="115"/>
      <c r="G85" s="115"/>
      <c r="H85" s="115"/>
      <c r="I85" s="115"/>
    </row>
    <row r="86" spans="1:9" ht="14.4" customHeight="1" x14ac:dyDescent="0.3">
      <c r="A86" s="2"/>
      <c r="B86" s="95"/>
    </row>
    <row r="87" spans="1:9" ht="27" customHeight="1" x14ac:dyDescent="0.3">
      <c r="A87" s="2" t="s">
        <v>5</v>
      </c>
      <c r="B87" s="114" t="s">
        <v>156</v>
      </c>
      <c r="C87" s="115"/>
      <c r="D87" s="115"/>
      <c r="E87" s="115"/>
      <c r="F87" s="115"/>
      <c r="G87" s="115"/>
      <c r="H87" s="115"/>
      <c r="I87" s="115"/>
    </row>
    <row r="89" spans="1:9" ht="27.6" customHeight="1" x14ac:dyDescent="0.3">
      <c r="A89" s="2" t="s">
        <v>7</v>
      </c>
      <c r="B89" s="114" t="s">
        <v>42</v>
      </c>
      <c r="C89" s="115"/>
      <c r="D89" s="115"/>
      <c r="E89" s="115"/>
      <c r="F89" s="115"/>
      <c r="G89" s="115"/>
      <c r="H89" s="115"/>
      <c r="I89" s="115"/>
    </row>
    <row r="91" spans="1:9" x14ac:dyDescent="0.3">
      <c r="A91" t="s">
        <v>43</v>
      </c>
      <c r="B91" s="109" t="s">
        <v>44</v>
      </c>
      <c r="C91" s="109"/>
      <c r="D91" s="109"/>
      <c r="E91" s="109"/>
      <c r="F91" s="109"/>
      <c r="G91" s="109"/>
      <c r="H91" s="109"/>
      <c r="I91" s="109"/>
    </row>
    <row r="92" spans="1:9" x14ac:dyDescent="0.3">
      <c r="B92" s="109"/>
      <c r="C92" s="109"/>
      <c r="D92" s="109"/>
      <c r="E92" s="109"/>
      <c r="F92" s="109"/>
      <c r="G92" s="109"/>
      <c r="H92" s="109"/>
      <c r="I92" s="109"/>
    </row>
    <row r="93" spans="1:9" ht="30.75" customHeight="1" x14ac:dyDescent="0.3">
      <c r="B93" s="109"/>
      <c r="C93" s="109"/>
      <c r="D93" s="109"/>
      <c r="E93" s="109"/>
      <c r="F93" s="109"/>
      <c r="G93" s="109"/>
      <c r="H93" s="109"/>
      <c r="I93" s="109"/>
    </row>
    <row r="94" spans="1:9" x14ac:dyDescent="0.3">
      <c r="B94" s="93"/>
      <c r="C94" s="93"/>
      <c r="D94" s="93"/>
      <c r="E94" s="93"/>
      <c r="F94" s="93"/>
      <c r="G94" s="93"/>
      <c r="H94" s="93"/>
      <c r="I94" s="93"/>
    </row>
    <row r="95" spans="1:9" ht="31.95" customHeight="1" x14ac:dyDescent="0.3">
      <c r="A95" s="2" t="s">
        <v>19</v>
      </c>
      <c r="B95" s="109" t="s">
        <v>45</v>
      </c>
      <c r="C95" s="109"/>
      <c r="D95" s="109"/>
      <c r="E95" s="109"/>
      <c r="F95" s="109"/>
      <c r="G95" s="109"/>
      <c r="H95" s="109"/>
      <c r="I95" s="109"/>
    </row>
    <row r="97" spans="1:9" ht="15" customHeight="1" x14ac:dyDescent="0.3">
      <c r="A97" s="113" t="s">
        <v>163</v>
      </c>
      <c r="B97" s="113"/>
      <c r="C97" s="113"/>
      <c r="D97" s="113"/>
      <c r="E97" s="113"/>
      <c r="F97" s="113"/>
      <c r="G97" s="113"/>
      <c r="H97" s="113"/>
      <c r="I97" s="113"/>
    </row>
    <row r="98" spans="1:9" x14ac:dyDescent="0.3">
      <c r="A98" s="113"/>
      <c r="B98" s="113"/>
      <c r="C98" s="113"/>
      <c r="D98" s="113"/>
      <c r="E98" s="113"/>
      <c r="F98" s="113"/>
      <c r="G98" s="113"/>
      <c r="H98" s="113"/>
      <c r="I98" s="113"/>
    </row>
    <row r="99" spans="1:9" x14ac:dyDescent="0.3">
      <c r="A99" s="113"/>
      <c r="B99" s="113"/>
      <c r="C99" s="113"/>
      <c r="D99" s="113"/>
      <c r="E99" s="113"/>
      <c r="F99" s="113"/>
      <c r="G99" s="113"/>
      <c r="H99" s="113"/>
      <c r="I99" s="113"/>
    </row>
    <row r="100" spans="1:9" x14ac:dyDescent="0.3">
      <c r="A100" s="113"/>
      <c r="B100" s="113"/>
      <c r="C100" s="113"/>
      <c r="D100" s="113"/>
      <c r="E100" s="113"/>
      <c r="F100" s="113"/>
      <c r="G100" s="113"/>
      <c r="H100" s="113"/>
      <c r="I100" s="113"/>
    </row>
    <row r="102" spans="1:9" x14ac:dyDescent="0.3">
      <c r="A102" s="112" t="s">
        <v>46</v>
      </c>
      <c r="B102" s="112"/>
      <c r="C102" s="112"/>
      <c r="D102" s="112"/>
      <c r="E102" s="112"/>
      <c r="F102" s="112"/>
      <c r="G102" s="112"/>
      <c r="H102" s="112"/>
      <c r="I102" s="112"/>
    </row>
    <row r="103" spans="1:9" x14ac:dyDescent="0.3">
      <c r="A103" s="112"/>
      <c r="B103" s="112"/>
      <c r="C103" s="112"/>
      <c r="D103" s="112"/>
      <c r="E103" s="112"/>
      <c r="F103" s="112"/>
      <c r="G103" s="112"/>
      <c r="H103" s="112"/>
      <c r="I103" s="112"/>
    </row>
  </sheetData>
  <sheetProtection algorithmName="SHA-512" hashValue="rsSA3ThUha9og5e9zakpC7Jh9ztfFKqWSE5Q54DodRbgwpZ/V7DjNeQenx7b5yUFsrBI0QIM/c+oRdgAuxMAIQ==" saltValue="6CA5PZqte3Xj0eqDL/1aXQ==" spinCount="100000" sheet="1" objects="1" scenarios="1"/>
  <mergeCells count="20">
    <mergeCell ref="B46:I49"/>
    <mergeCell ref="B51:I51"/>
    <mergeCell ref="A102:I103"/>
    <mergeCell ref="A97:I100"/>
    <mergeCell ref="B53:I54"/>
    <mergeCell ref="B68:I69"/>
    <mergeCell ref="B71:I71"/>
    <mergeCell ref="B91:I93"/>
    <mergeCell ref="B85:I85"/>
    <mergeCell ref="B87:I87"/>
    <mergeCell ref="B95:I95"/>
    <mergeCell ref="B89:I89"/>
    <mergeCell ref="B60:I64"/>
    <mergeCell ref="B72:I72"/>
    <mergeCell ref="B40:I44"/>
    <mergeCell ref="B35:I36"/>
    <mergeCell ref="A4:I8"/>
    <mergeCell ref="B28:I29"/>
    <mergeCell ref="B24:I26"/>
    <mergeCell ref="A38:I39"/>
  </mergeCells>
  <pageMargins left="0.7" right="0.7" top="0.25" bottom="0.25" header="0.3" footer="0.3"/>
  <pageSetup orientation="portrait" r:id="rId1"/>
  <headerFooter scaleWithDoc="0" alignWithMargins="0"/>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S118"/>
  <sheetViews>
    <sheetView tabSelected="1" zoomScale="85" zoomScaleNormal="85" workbookViewId="0">
      <selection activeCell="D13" sqref="D13:F13"/>
    </sheetView>
  </sheetViews>
  <sheetFormatPr defaultColWidth="8.88671875" defaultRowHeight="14.4" x14ac:dyDescent="0.3"/>
  <cols>
    <col min="1" max="1" width="6.88671875" style="17" customWidth="1"/>
    <col min="2" max="2" width="51.5546875" style="17" customWidth="1"/>
    <col min="3" max="3" width="21" style="17" customWidth="1"/>
    <col min="4" max="7" width="13.77734375" style="17" customWidth="1"/>
    <col min="8" max="8" width="14.77734375" style="17" customWidth="1"/>
    <col min="9" max="11" width="13.77734375" style="17" customWidth="1"/>
    <col min="12" max="12" width="18" style="17" customWidth="1"/>
    <col min="13" max="13" width="20" style="17" customWidth="1"/>
    <col min="14" max="14" width="16.77734375" style="17" customWidth="1"/>
    <col min="15" max="16" width="13.77734375" style="17" customWidth="1"/>
    <col min="17" max="16384" width="8.88671875" style="17"/>
  </cols>
  <sheetData>
    <row r="1" spans="1:14" ht="15.6" customHeight="1" x14ac:dyDescent="0.3">
      <c r="A1" s="73" t="s">
        <v>47</v>
      </c>
      <c r="B1" s="67"/>
      <c r="C1" s="15"/>
      <c r="D1" s="15"/>
      <c r="E1" s="15"/>
      <c r="F1" s="15"/>
      <c r="G1" s="15"/>
      <c r="H1" s="16"/>
      <c r="I1" s="16"/>
      <c r="J1" s="16"/>
      <c r="L1" s="16"/>
      <c r="N1" s="16"/>
    </row>
    <row r="2" spans="1:14" ht="15.6" customHeight="1" x14ac:dyDescent="0.3">
      <c r="A2" s="73" t="s">
        <v>48</v>
      </c>
      <c r="B2" s="67"/>
      <c r="C2" s="15"/>
      <c r="D2" s="15"/>
      <c r="E2" s="15"/>
      <c r="F2" s="15"/>
      <c r="G2" s="15"/>
      <c r="H2" s="16"/>
      <c r="I2" s="16"/>
      <c r="J2" s="16"/>
      <c r="L2" s="16"/>
      <c r="N2" s="16"/>
    </row>
    <row r="3" spans="1:14" ht="12" customHeight="1" x14ac:dyDescent="0.3">
      <c r="A3" s="15"/>
      <c r="B3" s="67"/>
      <c r="C3" s="15"/>
      <c r="D3" s="15"/>
      <c r="E3" s="15"/>
      <c r="F3" s="15"/>
      <c r="G3" s="15"/>
      <c r="H3" s="16"/>
      <c r="I3" s="16"/>
      <c r="J3" s="16"/>
      <c r="L3" s="16"/>
      <c r="N3" s="16"/>
    </row>
    <row r="4" spans="1:14" ht="14.4" customHeight="1" x14ac:dyDescent="0.3">
      <c r="A4" s="18" t="s">
        <v>2</v>
      </c>
    </row>
    <row r="5" spans="1:14" ht="14.4" customHeight="1" x14ac:dyDescent="0.3">
      <c r="A5" s="19">
        <v>1</v>
      </c>
      <c r="B5" s="20" t="s">
        <v>49</v>
      </c>
      <c r="C5" s="140"/>
      <c r="D5" s="141"/>
      <c r="E5" s="141"/>
      <c r="F5" s="141"/>
      <c r="G5" s="142"/>
    </row>
    <row r="6" spans="1:14" ht="14.4" customHeight="1" x14ac:dyDescent="0.3">
      <c r="A6" s="19">
        <v>2</v>
      </c>
      <c r="B6" s="20" t="s">
        <v>50</v>
      </c>
      <c r="C6" s="143"/>
      <c r="D6" s="143"/>
      <c r="E6" s="143"/>
      <c r="F6" s="143"/>
      <c r="G6" s="143"/>
    </row>
    <row r="7" spans="1:14" ht="14.4" customHeight="1" x14ac:dyDescent="0.3">
      <c r="A7" s="19">
        <v>3</v>
      </c>
      <c r="B7" s="20" t="s">
        <v>51</v>
      </c>
      <c r="C7" s="144"/>
      <c r="D7" s="145"/>
      <c r="E7" s="145"/>
      <c r="F7" s="145"/>
      <c r="G7" s="146"/>
    </row>
    <row r="8" spans="1:14" x14ac:dyDescent="0.3">
      <c r="A8" s="19">
        <v>4</v>
      </c>
      <c r="B8" s="22" t="s">
        <v>52</v>
      </c>
      <c r="C8" s="97"/>
      <c r="D8" s="98"/>
      <c r="E8" s="98"/>
      <c r="F8" s="98"/>
      <c r="G8" s="99"/>
    </row>
    <row r="9" spans="1:14" x14ac:dyDescent="0.3">
      <c r="A9" s="19">
        <v>5</v>
      </c>
      <c r="B9" s="20" t="s">
        <v>53</v>
      </c>
      <c r="C9" s="147"/>
      <c r="D9" s="145"/>
      <c r="E9" s="145"/>
      <c r="F9" s="145"/>
      <c r="G9" s="146"/>
    </row>
    <row r="10" spans="1:14" x14ac:dyDescent="0.3">
      <c r="A10" s="19">
        <v>6</v>
      </c>
      <c r="B10" s="36" t="s">
        <v>54</v>
      </c>
      <c r="C10" s="144"/>
      <c r="D10" s="145"/>
      <c r="E10" s="145"/>
      <c r="F10" s="145"/>
      <c r="G10" s="146"/>
    </row>
    <row r="11" spans="1:14" x14ac:dyDescent="0.3">
      <c r="A11" s="19">
        <v>7</v>
      </c>
      <c r="B11" s="22" t="s">
        <v>55</v>
      </c>
      <c r="C11" s="96"/>
      <c r="D11" s="133" t="s">
        <v>150</v>
      </c>
      <c r="E11" s="134"/>
      <c r="F11" s="135"/>
      <c r="G11" s="65"/>
      <c r="H11" s="131"/>
      <c r="I11" s="132"/>
      <c r="J11" s="132"/>
    </row>
    <row r="12" spans="1:14" ht="14.4" customHeight="1" x14ac:dyDescent="0.3">
      <c r="A12" s="19">
        <v>8</v>
      </c>
      <c r="B12" s="20" t="s">
        <v>56</v>
      </c>
      <c r="C12" s="85"/>
      <c r="D12" s="133" t="s">
        <v>159</v>
      </c>
      <c r="E12" s="134"/>
      <c r="F12" s="135"/>
      <c r="G12" s="65"/>
      <c r="H12" s="66"/>
      <c r="I12" s="63"/>
      <c r="J12" s="63"/>
      <c r="L12" s="63"/>
      <c r="N12" s="63"/>
    </row>
    <row r="13" spans="1:14" x14ac:dyDescent="0.3">
      <c r="A13" s="19">
        <v>9</v>
      </c>
      <c r="B13" s="36" t="s">
        <v>57</v>
      </c>
      <c r="C13" s="57" t="e">
        <f>G56</f>
        <v>#DIV/0!</v>
      </c>
      <c r="D13" s="136"/>
      <c r="E13" s="137"/>
      <c r="F13" s="138"/>
      <c r="G13" s="21"/>
      <c r="H13" s="131"/>
      <c r="I13" s="132"/>
      <c r="J13" s="132"/>
    </row>
    <row r="14" spans="1:14" x14ac:dyDescent="0.3">
      <c r="A14" s="19">
        <v>10</v>
      </c>
      <c r="B14" s="22" t="s">
        <v>58</v>
      </c>
      <c r="C14" s="57" t="e">
        <f>C12+G56</f>
        <v>#DIV/0!</v>
      </c>
      <c r="D14" s="136"/>
      <c r="E14" s="137"/>
      <c r="F14" s="138"/>
      <c r="G14" s="21"/>
      <c r="H14" s="131"/>
      <c r="I14" s="132"/>
      <c r="J14" s="132"/>
    </row>
    <row r="15" spans="1:14" ht="14.4" customHeight="1" x14ac:dyDescent="0.3">
      <c r="A15" s="19">
        <v>11</v>
      </c>
      <c r="B15" s="20" t="s">
        <v>59</v>
      </c>
      <c r="C15" s="139" t="s">
        <v>110</v>
      </c>
      <c r="D15" s="139"/>
      <c r="E15" s="139"/>
      <c r="F15" s="139"/>
      <c r="G15" s="139"/>
    </row>
    <row r="16" spans="1:14" ht="14.4" customHeight="1" x14ac:dyDescent="0.3">
      <c r="A16" s="19">
        <v>12</v>
      </c>
      <c r="B16" s="22" t="s">
        <v>61</v>
      </c>
      <c r="C16" s="139" t="s">
        <v>110</v>
      </c>
      <c r="D16" s="139"/>
      <c r="E16" s="139"/>
      <c r="F16" s="139"/>
      <c r="G16" s="139"/>
    </row>
    <row r="18" spans="1:19" x14ac:dyDescent="0.3">
      <c r="A18" s="18" t="s">
        <v>62</v>
      </c>
    </row>
    <row r="19" spans="1:19" x14ac:dyDescent="0.3">
      <c r="A19" s="23"/>
      <c r="B19" s="68" t="s">
        <v>63</v>
      </c>
      <c r="C19" s="70" t="s">
        <v>64</v>
      </c>
      <c r="D19" s="24" t="s">
        <v>65</v>
      </c>
      <c r="E19" s="24" t="s">
        <v>66</v>
      </c>
      <c r="F19" s="24" t="s">
        <v>67</v>
      </c>
      <c r="G19" s="68" t="s">
        <v>68</v>
      </c>
      <c r="H19" s="24" t="s">
        <v>69</v>
      </c>
      <c r="I19" s="24" t="s">
        <v>70</v>
      </c>
      <c r="J19" s="26" t="s">
        <v>71</v>
      </c>
      <c r="K19" s="26" t="s">
        <v>72</v>
      </c>
      <c r="L19" s="24" t="s">
        <v>73</v>
      </c>
      <c r="M19" s="24" t="s">
        <v>74</v>
      </c>
      <c r="N19" s="26" t="s">
        <v>147</v>
      </c>
      <c r="O19" s="24" t="s">
        <v>148</v>
      </c>
      <c r="P19" s="24" t="s">
        <v>149</v>
      </c>
    </row>
    <row r="20" spans="1:19" ht="15" customHeight="1" x14ac:dyDescent="0.3">
      <c r="A20" s="27"/>
      <c r="B20" s="69" t="s">
        <v>75</v>
      </c>
      <c r="C20" s="117" t="s">
        <v>76</v>
      </c>
      <c r="D20" s="117" t="s">
        <v>77</v>
      </c>
      <c r="E20" s="117" t="s">
        <v>78</v>
      </c>
      <c r="F20" s="122" t="s">
        <v>157</v>
      </c>
      <c r="G20" s="117" t="s">
        <v>79</v>
      </c>
      <c r="H20" s="125" t="s">
        <v>158</v>
      </c>
      <c r="I20" s="117" t="s">
        <v>80</v>
      </c>
      <c r="J20" s="117" t="s">
        <v>151</v>
      </c>
      <c r="K20" s="117" t="s">
        <v>81</v>
      </c>
      <c r="L20" s="117" t="s">
        <v>175</v>
      </c>
      <c r="M20" s="117" t="s">
        <v>166</v>
      </c>
      <c r="N20" s="128" t="s">
        <v>167</v>
      </c>
      <c r="O20" s="117" t="s">
        <v>170</v>
      </c>
      <c r="P20" s="117" t="s">
        <v>82</v>
      </c>
    </row>
    <row r="21" spans="1:19" x14ac:dyDescent="0.3">
      <c r="A21" s="27"/>
      <c r="B21" s="28"/>
      <c r="C21" s="118"/>
      <c r="D21" s="118"/>
      <c r="E21" s="118"/>
      <c r="F21" s="123"/>
      <c r="G21" s="118"/>
      <c r="H21" s="126"/>
      <c r="I21" s="118"/>
      <c r="J21" s="118"/>
      <c r="K21" s="118"/>
      <c r="L21" s="118"/>
      <c r="M21" s="118"/>
      <c r="N21" s="129"/>
      <c r="O21" s="118"/>
      <c r="P21" s="118"/>
    </row>
    <row r="22" spans="1:19" x14ac:dyDescent="0.3">
      <c r="A22" s="75" t="s">
        <v>83</v>
      </c>
      <c r="B22" s="120" t="s">
        <v>84</v>
      </c>
      <c r="C22" s="118"/>
      <c r="D22" s="118"/>
      <c r="E22" s="118"/>
      <c r="F22" s="123"/>
      <c r="G22" s="118"/>
      <c r="H22" s="126"/>
      <c r="I22" s="118"/>
      <c r="J22" s="118"/>
      <c r="K22" s="118"/>
      <c r="L22" s="118"/>
      <c r="M22" s="118"/>
      <c r="N22" s="129"/>
      <c r="O22" s="118"/>
      <c r="P22" s="118"/>
    </row>
    <row r="23" spans="1:19" ht="27" customHeight="1" x14ac:dyDescent="0.3">
      <c r="A23" s="76" t="s">
        <v>85</v>
      </c>
      <c r="B23" s="121"/>
      <c r="C23" s="119"/>
      <c r="D23" s="119"/>
      <c r="E23" s="119"/>
      <c r="F23" s="124"/>
      <c r="G23" s="119"/>
      <c r="H23" s="127"/>
      <c r="I23" s="119"/>
      <c r="J23" s="119"/>
      <c r="K23" s="119"/>
      <c r="L23" s="119"/>
      <c r="M23" s="119"/>
      <c r="N23" s="130"/>
      <c r="O23" s="119"/>
      <c r="P23" s="119"/>
    </row>
    <row r="24" spans="1:19" x14ac:dyDescent="0.3">
      <c r="A24" s="19">
        <v>1</v>
      </c>
      <c r="B24" s="30" t="s">
        <v>86</v>
      </c>
      <c r="C24" s="87"/>
      <c r="D24" s="85"/>
      <c r="E24" s="100">
        <f>D24*0.062</f>
        <v>0</v>
      </c>
      <c r="F24" s="100">
        <f>D24*0.0145</f>
        <v>0</v>
      </c>
      <c r="G24" s="88"/>
      <c r="H24" s="89"/>
      <c r="I24" s="100">
        <f>SUM(D24+E24+F24)+(D24*G24)+(D24*H24)</f>
        <v>0</v>
      </c>
      <c r="J24" s="90"/>
      <c r="K24" s="101">
        <f>IFERROR((J24/$G$11)*12.01,0)</f>
        <v>0</v>
      </c>
      <c r="L24" s="90"/>
      <c r="M24" s="101">
        <f>IF(L24&gt;0,MAX(L24*5,40),0)</f>
        <v>0</v>
      </c>
      <c r="N24" s="90"/>
      <c r="O24" s="102">
        <f>IF(IF(L24&gt;8,MIN(M24-N24,L24*2),MIN(M24-N24,16))&lt;0,0,IF(L24&gt;8,MIN(M24-N24,L24*2),MIN(M24-N24,16)))</f>
        <v>0</v>
      </c>
      <c r="P24" s="100">
        <f t="shared" ref="P24:P33" si="0">O24*I24</f>
        <v>0</v>
      </c>
      <c r="R24" s="84"/>
    </row>
    <row r="25" spans="1:19" x14ac:dyDescent="0.3">
      <c r="A25" s="19">
        <v>2</v>
      </c>
      <c r="B25" s="30" t="s">
        <v>87</v>
      </c>
      <c r="C25" s="87"/>
      <c r="D25" s="86"/>
      <c r="E25" s="100">
        <f t="shared" ref="E25:E32" si="1">D25*0.062</f>
        <v>0</v>
      </c>
      <c r="F25" s="100">
        <f t="shared" ref="F25:F32" si="2">D25*0.0145</f>
        <v>0</v>
      </c>
      <c r="G25" s="88"/>
      <c r="H25" s="89"/>
      <c r="I25" s="100">
        <f t="shared" ref="I25:I32" si="3">SUM(D25+E25+F25)+(D25*G25)+(D25*H25)</f>
        <v>0</v>
      </c>
      <c r="J25" s="90"/>
      <c r="K25" s="101">
        <f t="shared" ref="K25:K33" si="4">IFERROR((J25/$G$11)*12.01,0)</f>
        <v>0</v>
      </c>
      <c r="L25" s="90"/>
      <c r="M25" s="101">
        <f t="shared" ref="M25:M33" si="5">IF(L25&gt;0,MAX(L25*5,40),0)</f>
        <v>0</v>
      </c>
      <c r="N25" s="90"/>
      <c r="O25" s="102">
        <f t="shared" ref="O25:O33" si="6">IF(IF(L25&gt;8,MIN(M25-N25,L25*2),MIN(M25-N25,16))&lt;0,0,IF(L25&gt;8,MIN(M25-N25,L25*2),MIN(M25-N25,16)))</f>
        <v>0</v>
      </c>
      <c r="P25" s="100">
        <f t="shared" si="0"/>
        <v>0</v>
      </c>
      <c r="R25" s="84"/>
    </row>
    <row r="26" spans="1:19" x14ac:dyDescent="0.3">
      <c r="A26" s="19">
        <v>3</v>
      </c>
      <c r="B26" s="30" t="s">
        <v>88</v>
      </c>
      <c r="C26" s="87"/>
      <c r="D26" s="86"/>
      <c r="E26" s="100">
        <f t="shared" si="1"/>
        <v>0</v>
      </c>
      <c r="F26" s="100">
        <f t="shared" si="2"/>
        <v>0</v>
      </c>
      <c r="G26" s="88"/>
      <c r="H26" s="89"/>
      <c r="I26" s="100">
        <f t="shared" si="3"/>
        <v>0</v>
      </c>
      <c r="J26" s="90"/>
      <c r="K26" s="101">
        <f t="shared" si="4"/>
        <v>0</v>
      </c>
      <c r="L26" s="90"/>
      <c r="M26" s="101">
        <f t="shared" si="5"/>
        <v>0</v>
      </c>
      <c r="N26" s="90"/>
      <c r="O26" s="102">
        <f t="shared" si="6"/>
        <v>0</v>
      </c>
      <c r="P26" s="100">
        <f t="shared" si="0"/>
        <v>0</v>
      </c>
      <c r="R26" s="84"/>
    </row>
    <row r="27" spans="1:19" x14ac:dyDescent="0.3">
      <c r="A27" s="19">
        <v>4</v>
      </c>
      <c r="B27" s="30"/>
      <c r="C27" s="87"/>
      <c r="D27" s="85"/>
      <c r="E27" s="100">
        <f t="shared" si="1"/>
        <v>0</v>
      </c>
      <c r="F27" s="100">
        <f t="shared" si="2"/>
        <v>0</v>
      </c>
      <c r="G27" s="88"/>
      <c r="H27" s="88"/>
      <c r="I27" s="100">
        <f t="shared" si="3"/>
        <v>0</v>
      </c>
      <c r="J27" s="90"/>
      <c r="K27" s="101">
        <f t="shared" si="4"/>
        <v>0</v>
      </c>
      <c r="L27" s="90"/>
      <c r="M27" s="101">
        <f t="shared" si="5"/>
        <v>0</v>
      </c>
      <c r="N27" s="90"/>
      <c r="O27" s="102">
        <f t="shared" si="6"/>
        <v>0</v>
      </c>
      <c r="P27" s="100">
        <f t="shared" si="0"/>
        <v>0</v>
      </c>
      <c r="R27" s="84"/>
    </row>
    <row r="28" spans="1:19" x14ac:dyDescent="0.3">
      <c r="A28" s="19">
        <v>5</v>
      </c>
      <c r="B28" s="30"/>
      <c r="C28" s="87"/>
      <c r="D28" s="85"/>
      <c r="E28" s="100">
        <f t="shared" si="1"/>
        <v>0</v>
      </c>
      <c r="F28" s="100">
        <f t="shared" si="2"/>
        <v>0</v>
      </c>
      <c r="G28" s="88"/>
      <c r="H28" s="88"/>
      <c r="I28" s="100">
        <f t="shared" si="3"/>
        <v>0</v>
      </c>
      <c r="J28" s="90"/>
      <c r="K28" s="101">
        <f t="shared" si="4"/>
        <v>0</v>
      </c>
      <c r="L28" s="90"/>
      <c r="M28" s="101">
        <f t="shared" si="5"/>
        <v>0</v>
      </c>
      <c r="N28" s="90"/>
      <c r="O28" s="102">
        <f t="shared" si="6"/>
        <v>0</v>
      </c>
      <c r="P28" s="100">
        <f t="shared" si="0"/>
        <v>0</v>
      </c>
      <c r="R28" s="84"/>
    </row>
    <row r="29" spans="1:19" x14ac:dyDescent="0.3">
      <c r="A29" s="19">
        <v>6</v>
      </c>
      <c r="B29" s="30"/>
      <c r="C29" s="87"/>
      <c r="D29" s="85"/>
      <c r="E29" s="100">
        <f t="shared" si="1"/>
        <v>0</v>
      </c>
      <c r="F29" s="100">
        <f t="shared" si="2"/>
        <v>0</v>
      </c>
      <c r="G29" s="88"/>
      <c r="H29" s="88"/>
      <c r="I29" s="100">
        <f t="shared" si="3"/>
        <v>0</v>
      </c>
      <c r="J29" s="90"/>
      <c r="K29" s="101">
        <f t="shared" si="4"/>
        <v>0</v>
      </c>
      <c r="L29" s="90"/>
      <c r="M29" s="101">
        <f t="shared" si="5"/>
        <v>0</v>
      </c>
      <c r="N29" s="90"/>
      <c r="O29" s="102">
        <f t="shared" si="6"/>
        <v>0</v>
      </c>
      <c r="P29" s="100">
        <f t="shared" si="0"/>
        <v>0</v>
      </c>
      <c r="R29" s="84"/>
    </row>
    <row r="30" spans="1:19" x14ac:dyDescent="0.3">
      <c r="A30" s="19">
        <v>7</v>
      </c>
      <c r="B30" s="30"/>
      <c r="C30" s="87"/>
      <c r="D30" s="85"/>
      <c r="E30" s="100">
        <f t="shared" si="1"/>
        <v>0</v>
      </c>
      <c r="F30" s="100">
        <f t="shared" si="2"/>
        <v>0</v>
      </c>
      <c r="G30" s="88"/>
      <c r="H30" s="88"/>
      <c r="I30" s="100">
        <f t="shared" si="3"/>
        <v>0</v>
      </c>
      <c r="J30" s="90"/>
      <c r="K30" s="101">
        <f t="shared" si="4"/>
        <v>0</v>
      </c>
      <c r="L30" s="90"/>
      <c r="M30" s="101">
        <f t="shared" si="5"/>
        <v>0</v>
      </c>
      <c r="N30" s="90"/>
      <c r="O30" s="102">
        <f t="shared" si="6"/>
        <v>0</v>
      </c>
      <c r="P30" s="100">
        <f t="shared" si="0"/>
        <v>0</v>
      </c>
      <c r="R30" s="84"/>
      <c r="S30" s="84"/>
    </row>
    <row r="31" spans="1:19" x14ac:dyDescent="0.3">
      <c r="A31" s="19">
        <v>8</v>
      </c>
      <c r="B31" s="30"/>
      <c r="C31" s="87"/>
      <c r="D31" s="85"/>
      <c r="E31" s="100">
        <f t="shared" si="1"/>
        <v>0</v>
      </c>
      <c r="F31" s="100">
        <f t="shared" si="2"/>
        <v>0</v>
      </c>
      <c r="G31" s="88"/>
      <c r="H31" s="88"/>
      <c r="I31" s="100">
        <f t="shared" si="3"/>
        <v>0</v>
      </c>
      <c r="J31" s="90"/>
      <c r="K31" s="101">
        <f t="shared" si="4"/>
        <v>0</v>
      </c>
      <c r="L31" s="90"/>
      <c r="M31" s="101">
        <f t="shared" si="5"/>
        <v>0</v>
      </c>
      <c r="N31" s="90"/>
      <c r="O31" s="102">
        <f t="shared" si="6"/>
        <v>0</v>
      </c>
      <c r="P31" s="100">
        <f t="shared" si="0"/>
        <v>0</v>
      </c>
      <c r="R31" s="84"/>
    </row>
    <row r="32" spans="1:19" x14ac:dyDescent="0.3">
      <c r="A32" s="19">
        <v>9</v>
      </c>
      <c r="B32" s="30"/>
      <c r="C32" s="87"/>
      <c r="D32" s="85"/>
      <c r="E32" s="100">
        <f t="shared" si="1"/>
        <v>0</v>
      </c>
      <c r="F32" s="100">
        <f t="shared" si="2"/>
        <v>0</v>
      </c>
      <c r="G32" s="88"/>
      <c r="H32" s="88"/>
      <c r="I32" s="100">
        <f t="shared" si="3"/>
        <v>0</v>
      </c>
      <c r="J32" s="90"/>
      <c r="K32" s="101">
        <f t="shared" si="4"/>
        <v>0</v>
      </c>
      <c r="L32" s="90"/>
      <c r="M32" s="101">
        <f t="shared" si="5"/>
        <v>0</v>
      </c>
      <c r="N32" s="90"/>
      <c r="O32" s="102">
        <f t="shared" si="6"/>
        <v>0</v>
      </c>
      <c r="P32" s="100">
        <f t="shared" si="0"/>
        <v>0</v>
      </c>
      <c r="R32" s="84"/>
    </row>
    <row r="33" spans="1:19" x14ac:dyDescent="0.3">
      <c r="A33" s="19">
        <f>A32+1</f>
        <v>10</v>
      </c>
      <c r="B33" s="30"/>
      <c r="C33" s="87"/>
      <c r="D33" s="85"/>
      <c r="E33" s="100">
        <f t="shared" ref="E33" si="7">D33*0.062</f>
        <v>0</v>
      </c>
      <c r="F33" s="100">
        <f t="shared" ref="F33" si="8">D33*0.0145</f>
        <v>0</v>
      </c>
      <c r="G33" s="88"/>
      <c r="H33" s="88"/>
      <c r="I33" s="100">
        <f t="shared" ref="I33" si="9">SUM(D33+E33+F33)+(D33*G33)+(D33*H33)</f>
        <v>0</v>
      </c>
      <c r="J33" s="90"/>
      <c r="K33" s="101">
        <f t="shared" si="4"/>
        <v>0</v>
      </c>
      <c r="L33" s="90"/>
      <c r="M33" s="101">
        <f t="shared" si="5"/>
        <v>0</v>
      </c>
      <c r="N33" s="90"/>
      <c r="O33" s="102">
        <f t="shared" si="6"/>
        <v>0</v>
      </c>
      <c r="P33" s="103">
        <f t="shared" si="0"/>
        <v>0</v>
      </c>
      <c r="R33" s="84"/>
    </row>
    <row r="34" spans="1:19" x14ac:dyDescent="0.3">
      <c r="A34" s="19">
        <f t="shared" ref="A34:A43" si="10">A33+1</f>
        <v>11</v>
      </c>
      <c r="B34" s="30"/>
      <c r="C34" s="87"/>
      <c r="D34" s="85"/>
      <c r="E34" s="100">
        <f>D34*0.062</f>
        <v>0</v>
      </c>
      <c r="F34" s="100">
        <f>D34*0.0145</f>
        <v>0</v>
      </c>
      <c r="G34" s="88"/>
      <c r="H34" s="89"/>
      <c r="I34" s="100">
        <f>SUM(D34+E34+F34)+(D34*G34)+(D34*H34)</f>
        <v>0</v>
      </c>
      <c r="J34" s="90"/>
      <c r="K34" s="101">
        <f>IFERROR((J34/$G$11)*12.01,0)</f>
        <v>0</v>
      </c>
      <c r="L34" s="90"/>
      <c r="M34" s="101">
        <f>IF(L34&gt;0,MAX(L34*5,40),0)</f>
        <v>0</v>
      </c>
      <c r="N34" s="90"/>
      <c r="O34" s="102">
        <f>IF(IF(L34&gt;8,MIN(M34-N34,L34*2),MIN(M34-N34,16))&lt;0,0,IF(L34&gt;8,MIN(M34-N34,L34*2),MIN(M34-N34,16)))</f>
        <v>0</v>
      </c>
      <c r="P34" s="100">
        <f t="shared" ref="P34:P43" si="11">O34*I34</f>
        <v>0</v>
      </c>
      <c r="R34" s="84"/>
    </row>
    <row r="35" spans="1:19" x14ac:dyDescent="0.3">
      <c r="A35" s="19">
        <f t="shared" si="10"/>
        <v>12</v>
      </c>
      <c r="B35" s="30"/>
      <c r="C35" s="87"/>
      <c r="D35" s="86"/>
      <c r="E35" s="100">
        <f t="shared" ref="E35:E43" si="12">D35*0.062</f>
        <v>0</v>
      </c>
      <c r="F35" s="100">
        <f t="shared" ref="F35:F43" si="13">D35*0.0145</f>
        <v>0</v>
      </c>
      <c r="G35" s="88"/>
      <c r="H35" s="89"/>
      <c r="I35" s="100">
        <f t="shared" ref="I35:I42" si="14">SUM(D35+E35+F35)+(D35*G35)+(D35*H35)</f>
        <v>0</v>
      </c>
      <c r="J35" s="90"/>
      <c r="K35" s="101">
        <f t="shared" ref="K35:K43" si="15">IFERROR((J35/$G$11)*12.01,0)</f>
        <v>0</v>
      </c>
      <c r="L35" s="90"/>
      <c r="M35" s="101">
        <f t="shared" ref="M35:M43" si="16">IF(L35&gt;0,MAX(L35*5,40),0)</f>
        <v>0</v>
      </c>
      <c r="N35" s="90"/>
      <c r="O35" s="102">
        <f t="shared" ref="O35:O43" si="17">IF(IF(L35&gt;8,MIN(M35-N35,L35*2),MIN(M35-N35,16))&lt;0,0,IF(L35&gt;8,MIN(M35-N35,L35*2),MIN(M35-N35,16)))</f>
        <v>0</v>
      </c>
      <c r="P35" s="100">
        <f t="shared" si="11"/>
        <v>0</v>
      </c>
      <c r="R35" s="84"/>
    </row>
    <row r="36" spans="1:19" x14ac:dyDescent="0.3">
      <c r="A36" s="19">
        <f t="shared" si="10"/>
        <v>13</v>
      </c>
      <c r="B36" s="30"/>
      <c r="C36" s="87"/>
      <c r="D36" s="86"/>
      <c r="E36" s="100">
        <f t="shared" si="12"/>
        <v>0</v>
      </c>
      <c r="F36" s="100">
        <f t="shared" si="13"/>
        <v>0</v>
      </c>
      <c r="G36" s="88"/>
      <c r="H36" s="89"/>
      <c r="I36" s="100">
        <f t="shared" si="14"/>
        <v>0</v>
      </c>
      <c r="J36" s="90"/>
      <c r="K36" s="101">
        <f t="shared" si="15"/>
        <v>0</v>
      </c>
      <c r="L36" s="90"/>
      <c r="M36" s="101">
        <f t="shared" si="16"/>
        <v>0</v>
      </c>
      <c r="N36" s="90"/>
      <c r="O36" s="102">
        <f t="shared" si="17"/>
        <v>0</v>
      </c>
      <c r="P36" s="100">
        <f t="shared" si="11"/>
        <v>0</v>
      </c>
      <c r="R36" s="84"/>
    </row>
    <row r="37" spans="1:19" x14ac:dyDescent="0.3">
      <c r="A37" s="19">
        <f t="shared" si="10"/>
        <v>14</v>
      </c>
      <c r="B37" s="30"/>
      <c r="C37" s="87"/>
      <c r="D37" s="85"/>
      <c r="E37" s="100">
        <f t="shared" si="12"/>
        <v>0</v>
      </c>
      <c r="F37" s="100">
        <f t="shared" si="13"/>
        <v>0</v>
      </c>
      <c r="G37" s="88"/>
      <c r="H37" s="88"/>
      <c r="I37" s="100">
        <f t="shared" si="14"/>
        <v>0</v>
      </c>
      <c r="J37" s="90"/>
      <c r="K37" s="101">
        <f t="shared" si="15"/>
        <v>0</v>
      </c>
      <c r="L37" s="90"/>
      <c r="M37" s="101">
        <f t="shared" si="16"/>
        <v>0</v>
      </c>
      <c r="N37" s="90"/>
      <c r="O37" s="102">
        <f t="shared" si="17"/>
        <v>0</v>
      </c>
      <c r="P37" s="100">
        <f t="shared" si="11"/>
        <v>0</v>
      </c>
      <c r="R37" s="84"/>
    </row>
    <row r="38" spans="1:19" x14ac:dyDescent="0.3">
      <c r="A38" s="19">
        <f t="shared" si="10"/>
        <v>15</v>
      </c>
      <c r="B38" s="30"/>
      <c r="C38" s="87"/>
      <c r="D38" s="85"/>
      <c r="E38" s="100">
        <f t="shared" si="12"/>
        <v>0</v>
      </c>
      <c r="F38" s="100">
        <f t="shared" si="13"/>
        <v>0</v>
      </c>
      <c r="G38" s="88"/>
      <c r="H38" s="88"/>
      <c r="I38" s="100">
        <f t="shared" si="14"/>
        <v>0</v>
      </c>
      <c r="J38" s="90"/>
      <c r="K38" s="101">
        <f t="shared" si="15"/>
        <v>0</v>
      </c>
      <c r="L38" s="90"/>
      <c r="M38" s="101">
        <f t="shared" si="16"/>
        <v>0</v>
      </c>
      <c r="N38" s="90"/>
      <c r="O38" s="102">
        <f t="shared" si="17"/>
        <v>0</v>
      </c>
      <c r="P38" s="100">
        <f t="shared" si="11"/>
        <v>0</v>
      </c>
      <c r="R38" s="84"/>
    </row>
    <row r="39" spans="1:19" x14ac:dyDescent="0.3">
      <c r="A39" s="19">
        <f t="shared" si="10"/>
        <v>16</v>
      </c>
      <c r="B39" s="30"/>
      <c r="C39" s="87"/>
      <c r="D39" s="85"/>
      <c r="E39" s="100">
        <f t="shared" si="12"/>
        <v>0</v>
      </c>
      <c r="F39" s="100">
        <f t="shared" si="13"/>
        <v>0</v>
      </c>
      <c r="G39" s="88"/>
      <c r="H39" s="88"/>
      <c r="I39" s="100">
        <f t="shared" si="14"/>
        <v>0</v>
      </c>
      <c r="J39" s="90"/>
      <c r="K39" s="101">
        <f t="shared" si="15"/>
        <v>0</v>
      </c>
      <c r="L39" s="90"/>
      <c r="M39" s="101">
        <f t="shared" si="16"/>
        <v>0</v>
      </c>
      <c r="N39" s="90"/>
      <c r="O39" s="102">
        <f t="shared" si="17"/>
        <v>0</v>
      </c>
      <c r="P39" s="100">
        <f t="shared" si="11"/>
        <v>0</v>
      </c>
      <c r="R39" s="84"/>
    </row>
    <row r="40" spans="1:19" x14ac:dyDescent="0.3">
      <c r="A40" s="19">
        <f t="shared" si="10"/>
        <v>17</v>
      </c>
      <c r="B40" s="30"/>
      <c r="C40" s="87"/>
      <c r="D40" s="85"/>
      <c r="E40" s="100">
        <f t="shared" si="12"/>
        <v>0</v>
      </c>
      <c r="F40" s="100">
        <f t="shared" si="13"/>
        <v>0</v>
      </c>
      <c r="G40" s="88"/>
      <c r="H40" s="88"/>
      <c r="I40" s="100">
        <f t="shared" si="14"/>
        <v>0</v>
      </c>
      <c r="J40" s="90"/>
      <c r="K40" s="101">
        <f t="shared" si="15"/>
        <v>0</v>
      </c>
      <c r="L40" s="90"/>
      <c r="M40" s="101">
        <f t="shared" si="16"/>
        <v>0</v>
      </c>
      <c r="N40" s="90"/>
      <c r="O40" s="102">
        <f t="shared" si="17"/>
        <v>0</v>
      </c>
      <c r="P40" s="100">
        <f t="shared" si="11"/>
        <v>0</v>
      </c>
      <c r="R40" s="84"/>
      <c r="S40" s="84"/>
    </row>
    <row r="41" spans="1:19" x14ac:dyDescent="0.3">
      <c r="A41" s="19">
        <f t="shared" si="10"/>
        <v>18</v>
      </c>
      <c r="B41" s="30"/>
      <c r="C41" s="87"/>
      <c r="D41" s="85"/>
      <c r="E41" s="100">
        <f t="shared" si="12"/>
        <v>0</v>
      </c>
      <c r="F41" s="100">
        <f t="shared" si="13"/>
        <v>0</v>
      </c>
      <c r="G41" s="88"/>
      <c r="H41" s="88"/>
      <c r="I41" s="100">
        <f t="shared" si="14"/>
        <v>0</v>
      </c>
      <c r="J41" s="90"/>
      <c r="K41" s="101">
        <f t="shared" si="15"/>
        <v>0</v>
      </c>
      <c r="L41" s="90"/>
      <c r="M41" s="101">
        <f t="shared" si="16"/>
        <v>0</v>
      </c>
      <c r="N41" s="90"/>
      <c r="O41" s="102">
        <f t="shared" si="17"/>
        <v>0</v>
      </c>
      <c r="P41" s="100">
        <f t="shared" si="11"/>
        <v>0</v>
      </c>
      <c r="R41" s="84"/>
    </row>
    <row r="42" spans="1:19" x14ac:dyDescent="0.3">
      <c r="A42" s="19">
        <f t="shared" si="10"/>
        <v>19</v>
      </c>
      <c r="B42" s="30"/>
      <c r="C42" s="87"/>
      <c r="D42" s="85"/>
      <c r="E42" s="100">
        <f t="shared" si="12"/>
        <v>0</v>
      </c>
      <c r="F42" s="100">
        <f t="shared" si="13"/>
        <v>0</v>
      </c>
      <c r="G42" s="88"/>
      <c r="H42" s="88"/>
      <c r="I42" s="100">
        <f t="shared" si="14"/>
        <v>0</v>
      </c>
      <c r="J42" s="90"/>
      <c r="K42" s="101">
        <f t="shared" si="15"/>
        <v>0</v>
      </c>
      <c r="L42" s="90"/>
      <c r="M42" s="101">
        <f t="shared" si="16"/>
        <v>0</v>
      </c>
      <c r="N42" s="90"/>
      <c r="O42" s="102">
        <f t="shared" si="17"/>
        <v>0</v>
      </c>
      <c r="P42" s="100">
        <f t="shared" si="11"/>
        <v>0</v>
      </c>
      <c r="R42" s="84"/>
    </row>
    <row r="43" spans="1:19" ht="15" thickBot="1" x14ac:dyDescent="0.35">
      <c r="A43" s="19">
        <f t="shared" si="10"/>
        <v>20</v>
      </c>
      <c r="B43" s="30"/>
      <c r="C43" s="87"/>
      <c r="D43" s="85"/>
      <c r="E43" s="100">
        <f t="shared" si="12"/>
        <v>0</v>
      </c>
      <c r="F43" s="100">
        <f t="shared" si="13"/>
        <v>0</v>
      </c>
      <c r="G43" s="88"/>
      <c r="H43" s="88"/>
      <c r="I43" s="100">
        <f t="shared" ref="I43" si="18">SUM(D43+E43+F43)+(D43*G43)+(D43*H43)</f>
        <v>0</v>
      </c>
      <c r="J43" s="90"/>
      <c r="K43" s="101">
        <f t="shared" si="15"/>
        <v>0</v>
      </c>
      <c r="L43" s="90"/>
      <c r="M43" s="101">
        <f t="shared" si="16"/>
        <v>0</v>
      </c>
      <c r="N43" s="90"/>
      <c r="O43" s="102">
        <f t="shared" si="17"/>
        <v>0</v>
      </c>
      <c r="P43" s="103">
        <f t="shared" si="11"/>
        <v>0</v>
      </c>
      <c r="R43" s="84"/>
    </row>
    <row r="44" spans="1:19" ht="15" thickBot="1" x14ac:dyDescent="0.35">
      <c r="A44" s="77" t="s">
        <v>89</v>
      </c>
      <c r="B44" s="78"/>
      <c r="C44" s="57"/>
      <c r="D44" s="57"/>
      <c r="E44" s="79"/>
      <c r="F44" s="79"/>
      <c r="G44" s="80"/>
      <c r="H44" s="81"/>
      <c r="I44" s="82" t="s">
        <v>90</v>
      </c>
      <c r="J44" s="74">
        <f>SUM(J24:J43)</f>
        <v>0</v>
      </c>
      <c r="K44" s="74">
        <f t="shared" ref="K44:O44" si="19">SUM(K24:K43)</f>
        <v>0</v>
      </c>
      <c r="L44" s="74">
        <f t="shared" si="19"/>
        <v>0</v>
      </c>
      <c r="M44" s="74">
        <f t="shared" si="19"/>
        <v>0</v>
      </c>
      <c r="N44" s="74">
        <f t="shared" si="19"/>
        <v>0</v>
      </c>
      <c r="O44" s="74">
        <f t="shared" si="19"/>
        <v>0</v>
      </c>
      <c r="P44" s="83"/>
    </row>
    <row r="45" spans="1:19" ht="17.25" customHeight="1" thickBot="1" x14ac:dyDescent="0.35">
      <c r="A45" s="28"/>
      <c r="B45" s="18" t="s">
        <v>89</v>
      </c>
      <c r="D45" s="58"/>
      <c r="E45" s="31"/>
      <c r="F45" s="31"/>
      <c r="G45" s="31"/>
      <c r="J45" s="91"/>
      <c r="K45" s="92"/>
      <c r="L45" s="92"/>
      <c r="M45" s="92"/>
      <c r="N45" s="92"/>
      <c r="O45" s="71" t="s">
        <v>91</v>
      </c>
      <c r="P45" s="106">
        <f>SUM(P24:P44)</f>
        <v>0</v>
      </c>
    </row>
    <row r="46" spans="1:19" x14ac:dyDescent="0.3">
      <c r="A46" s="28"/>
      <c r="B46" s="18"/>
      <c r="C46" s="32"/>
      <c r="D46" s="33"/>
      <c r="E46" s="33"/>
      <c r="F46" s="34"/>
      <c r="G46" s="35"/>
      <c r="J46" s="35"/>
      <c r="L46" s="35"/>
      <c r="N46" s="35"/>
    </row>
    <row r="47" spans="1:19" x14ac:dyDescent="0.3">
      <c r="A47" s="28"/>
      <c r="B47" s="18"/>
      <c r="C47" s="32"/>
      <c r="D47" s="33"/>
      <c r="E47" s="33"/>
      <c r="F47" s="34"/>
      <c r="G47" s="35"/>
      <c r="J47" s="35"/>
      <c r="L47" s="35"/>
      <c r="N47" s="35"/>
    </row>
    <row r="48" spans="1:19" x14ac:dyDescent="0.3">
      <c r="C48" s="28"/>
      <c r="G48" s="59"/>
    </row>
    <row r="49" spans="1:14" x14ac:dyDescent="0.3">
      <c r="A49" s="60"/>
      <c r="B49" s="61"/>
      <c r="C49" s="62"/>
      <c r="D49" s="63"/>
      <c r="E49" s="63"/>
      <c r="F49" s="63"/>
      <c r="G49" s="64"/>
      <c r="J49" s="36"/>
      <c r="L49" s="36"/>
      <c r="N49" s="36"/>
    </row>
    <row r="50" spans="1:14" x14ac:dyDescent="0.3">
      <c r="A50" s="37" t="s">
        <v>40</v>
      </c>
      <c r="B50" s="37"/>
      <c r="C50" s="37"/>
      <c r="D50" s="37"/>
      <c r="E50" s="37"/>
      <c r="F50" s="37"/>
      <c r="G50" s="38"/>
      <c r="J50" s="36"/>
      <c r="L50" s="36"/>
      <c r="N50" s="36"/>
    </row>
    <row r="51" spans="1:14" x14ac:dyDescent="0.3">
      <c r="A51" s="29">
        <v>1</v>
      </c>
      <c r="B51" s="39"/>
      <c r="C51" s="25"/>
      <c r="D51" s="40"/>
      <c r="E51" s="40"/>
      <c r="F51" s="39" t="s">
        <v>92</v>
      </c>
      <c r="G51" s="104">
        <f>P45</f>
        <v>0</v>
      </c>
    </row>
    <row r="52" spans="1:14" x14ac:dyDescent="0.3">
      <c r="A52" s="29">
        <v>2</v>
      </c>
      <c r="B52" s="41"/>
      <c r="C52" s="42"/>
      <c r="D52" s="43"/>
      <c r="E52" s="43"/>
      <c r="F52" s="39" t="s">
        <v>176</v>
      </c>
      <c r="G52" s="161">
        <v>0</v>
      </c>
    </row>
    <row r="53" spans="1:14" x14ac:dyDescent="0.3">
      <c r="A53" s="29">
        <v>3</v>
      </c>
      <c r="B53" s="46"/>
      <c r="C53" s="47"/>
      <c r="D53" s="43"/>
      <c r="E53" s="43"/>
      <c r="F53" s="46" t="s">
        <v>93</v>
      </c>
      <c r="G53" s="105">
        <f>G52*4</f>
        <v>0</v>
      </c>
    </row>
    <row r="54" spans="1:14" x14ac:dyDescent="0.3">
      <c r="A54" s="29"/>
      <c r="B54" s="47"/>
      <c r="C54" s="47"/>
      <c r="D54" s="43"/>
      <c r="E54" s="43"/>
      <c r="F54" s="44"/>
      <c r="G54" s="45"/>
    </row>
    <row r="55" spans="1:14" x14ac:dyDescent="0.3">
      <c r="A55" s="19"/>
      <c r="B55" s="48"/>
      <c r="C55" s="108"/>
      <c r="D55" s="42"/>
      <c r="E55" s="43"/>
      <c r="F55" s="49"/>
      <c r="G55" s="50"/>
    </row>
    <row r="56" spans="1:14" ht="15" thickBot="1" x14ac:dyDescent="0.35">
      <c r="A56" s="51"/>
      <c r="B56" s="52" t="s">
        <v>94</v>
      </c>
      <c r="C56" s="53"/>
      <c r="D56" s="54"/>
      <c r="E56" s="54"/>
      <c r="F56" s="55"/>
      <c r="G56" s="56" t="e">
        <f>ROUND(G51/G53,2)</f>
        <v>#DIV/0!</v>
      </c>
    </row>
    <row r="57" spans="1:14" ht="15" thickTop="1" x14ac:dyDescent="0.3"/>
    <row r="90" spans="1:2" x14ac:dyDescent="0.3">
      <c r="A90" t="s">
        <v>95</v>
      </c>
      <c r="B90" t="s">
        <v>95</v>
      </c>
    </row>
    <row r="91" spans="1:2" x14ac:dyDescent="0.3">
      <c r="A91" t="s">
        <v>96</v>
      </c>
      <c r="B91" t="s">
        <v>96</v>
      </c>
    </row>
    <row r="92" spans="1:2" x14ac:dyDescent="0.3">
      <c r="A92" t="s">
        <v>160</v>
      </c>
      <c r="B92" t="s">
        <v>160</v>
      </c>
    </row>
    <row r="93" spans="1:2" x14ac:dyDescent="0.3">
      <c r="A93"/>
      <c r="B93"/>
    </row>
    <row r="94" spans="1:2" x14ac:dyDescent="0.3">
      <c r="A94" t="s">
        <v>97</v>
      </c>
      <c r="B94" t="s">
        <v>97</v>
      </c>
    </row>
    <row r="95" spans="1:2" x14ac:dyDescent="0.3">
      <c r="A95" t="s">
        <v>98</v>
      </c>
      <c r="B95" t="s">
        <v>98</v>
      </c>
    </row>
    <row r="96" spans="1:2" x14ac:dyDescent="0.3">
      <c r="A96" t="s">
        <v>99</v>
      </c>
      <c r="B96" t="s">
        <v>99</v>
      </c>
    </row>
    <row r="97" spans="1:2" x14ac:dyDescent="0.3">
      <c r="A97" t="s">
        <v>100</v>
      </c>
      <c r="B97" t="s">
        <v>100</v>
      </c>
    </row>
    <row r="98" spans="1:2" x14ac:dyDescent="0.3">
      <c r="A98" t="s">
        <v>101</v>
      </c>
      <c r="B98" t="s">
        <v>101</v>
      </c>
    </row>
    <row r="99" spans="1:2" x14ac:dyDescent="0.3">
      <c r="A99" t="s">
        <v>102</v>
      </c>
      <c r="B99" t="s">
        <v>102</v>
      </c>
    </row>
    <row r="100" spans="1:2" x14ac:dyDescent="0.3">
      <c r="A100" t="s">
        <v>103</v>
      </c>
      <c r="B100" t="s">
        <v>103</v>
      </c>
    </row>
    <row r="101" spans="1:2" x14ac:dyDescent="0.3">
      <c r="A101" t="s">
        <v>104</v>
      </c>
      <c r="B101" t="s">
        <v>104</v>
      </c>
    </row>
    <row r="102" spans="1:2" x14ac:dyDescent="0.3">
      <c r="A102" t="s">
        <v>105</v>
      </c>
      <c r="B102" t="s">
        <v>105</v>
      </c>
    </row>
    <row r="103" spans="1:2" x14ac:dyDescent="0.3">
      <c r="A103" t="s">
        <v>106</v>
      </c>
      <c r="B103" t="s">
        <v>106</v>
      </c>
    </row>
    <row r="104" spans="1:2" x14ac:dyDescent="0.3">
      <c r="A104" t="s">
        <v>107</v>
      </c>
      <c r="B104" t="s">
        <v>107</v>
      </c>
    </row>
    <row r="105" spans="1:2" x14ac:dyDescent="0.3">
      <c r="A105" t="s">
        <v>108</v>
      </c>
      <c r="B105" t="s">
        <v>108</v>
      </c>
    </row>
    <row r="106" spans="1:2" x14ac:dyDescent="0.3">
      <c r="A106" t="s">
        <v>60</v>
      </c>
      <c r="B106" t="s">
        <v>60</v>
      </c>
    </row>
    <row r="107" spans="1:2" x14ac:dyDescent="0.3">
      <c r="A107" t="s">
        <v>109</v>
      </c>
      <c r="B107" t="s">
        <v>109</v>
      </c>
    </row>
    <row r="108" spans="1:2" x14ac:dyDescent="0.3">
      <c r="A108" t="s">
        <v>110</v>
      </c>
      <c r="B108" t="s">
        <v>110</v>
      </c>
    </row>
    <row r="109" spans="1:2" x14ac:dyDescent="0.3">
      <c r="A109" t="s">
        <v>111</v>
      </c>
      <c r="B109" t="s">
        <v>111</v>
      </c>
    </row>
    <row r="110" spans="1:2" x14ac:dyDescent="0.3">
      <c r="A110" t="s">
        <v>112</v>
      </c>
      <c r="B110" t="s">
        <v>112</v>
      </c>
    </row>
    <row r="111" spans="1:2" x14ac:dyDescent="0.3">
      <c r="A111" t="s">
        <v>113</v>
      </c>
      <c r="B111" t="s">
        <v>113</v>
      </c>
    </row>
    <row r="112" spans="1:2" x14ac:dyDescent="0.3">
      <c r="A112" t="s">
        <v>114</v>
      </c>
      <c r="B112" t="s">
        <v>114</v>
      </c>
    </row>
    <row r="113" spans="1:2" x14ac:dyDescent="0.3">
      <c r="A113" t="s">
        <v>115</v>
      </c>
      <c r="B113" t="s">
        <v>115</v>
      </c>
    </row>
    <row r="114" spans="1:2" x14ac:dyDescent="0.3">
      <c r="A114" t="s">
        <v>116</v>
      </c>
      <c r="B114" t="s">
        <v>116</v>
      </c>
    </row>
    <row r="116" spans="1:2" x14ac:dyDescent="0.3">
      <c r="A116" s="17">
        <v>1</v>
      </c>
    </row>
    <row r="117" spans="1:2" x14ac:dyDescent="0.3">
      <c r="A117" s="17">
        <v>2</v>
      </c>
    </row>
    <row r="118" spans="1:2" x14ac:dyDescent="0.3">
      <c r="A118" s="17">
        <v>3</v>
      </c>
    </row>
  </sheetData>
  <sheetProtection sheet="1" objects="1" scenarios="1"/>
  <mergeCells count="29">
    <mergeCell ref="C15:G15"/>
    <mergeCell ref="C16:G16"/>
    <mergeCell ref="C5:G5"/>
    <mergeCell ref="C6:G6"/>
    <mergeCell ref="C7:G7"/>
    <mergeCell ref="C9:G9"/>
    <mergeCell ref="C10:G10"/>
    <mergeCell ref="H11:J11"/>
    <mergeCell ref="D12:F12"/>
    <mergeCell ref="D13:F13"/>
    <mergeCell ref="H13:J13"/>
    <mergeCell ref="D14:F14"/>
    <mergeCell ref="H14:J14"/>
    <mergeCell ref="D11:F11"/>
    <mergeCell ref="O20:O23"/>
    <mergeCell ref="P20:P23"/>
    <mergeCell ref="K20:K23"/>
    <mergeCell ref="B22:B23"/>
    <mergeCell ref="D20:D23"/>
    <mergeCell ref="E20:E23"/>
    <mergeCell ref="G20:G23"/>
    <mergeCell ref="J20:J23"/>
    <mergeCell ref="F20:F23"/>
    <mergeCell ref="C20:C23"/>
    <mergeCell ref="I20:I23"/>
    <mergeCell ref="H20:H23"/>
    <mergeCell ref="L20:L23"/>
    <mergeCell ref="N20:N23"/>
    <mergeCell ref="M20:M23"/>
  </mergeCells>
  <phoneticPr fontId="9" type="noConversion"/>
  <dataValidations count="3">
    <dataValidation type="list" allowBlank="1" showInputMessage="1" showErrorMessage="1" sqref="G12" xr:uid="{00000000-0002-0000-0100-000000000000}">
      <formula1>$A$90:$A$92</formula1>
    </dataValidation>
    <dataValidation type="list" allowBlank="1" showInputMessage="1" showErrorMessage="1" sqref="C55 C15:G16" xr:uid="{00000000-0002-0000-0100-000001000000}">
      <formula1>$A$94:$A$114</formula1>
    </dataValidation>
    <dataValidation type="list" allowBlank="1" showInputMessage="1" showErrorMessage="1" sqref="G11" xr:uid="{00000000-0002-0000-0100-000002000000}">
      <formula1>$A$116:$A$118</formula1>
    </dataValidation>
  </dataValidations>
  <pageMargins left="0.45" right="0.2" top="0.25" bottom="0.25" header="0.05" footer="0.05"/>
  <pageSetup paperSize="5" scale="6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theme="4"/>
  </sheetPr>
  <dimension ref="A1:I40"/>
  <sheetViews>
    <sheetView topLeftCell="A22" zoomScaleNormal="100" zoomScaleSheetLayoutView="80" workbookViewId="0">
      <selection activeCell="J40" sqref="J40"/>
    </sheetView>
  </sheetViews>
  <sheetFormatPr defaultRowHeight="14.4" x14ac:dyDescent="0.3"/>
  <cols>
    <col min="1" max="1" width="11.21875" customWidth="1"/>
  </cols>
  <sheetData>
    <row r="1" spans="1:9" x14ac:dyDescent="0.3">
      <c r="A1" s="13" t="s">
        <v>0</v>
      </c>
      <c r="B1" s="4"/>
      <c r="C1" s="4"/>
      <c r="D1" s="4"/>
      <c r="E1" s="4"/>
      <c r="F1" s="4"/>
      <c r="G1" s="4"/>
      <c r="H1" s="4"/>
      <c r="I1" s="4"/>
    </row>
    <row r="2" spans="1:9" x14ac:dyDescent="0.3">
      <c r="A2" s="13" t="s">
        <v>117</v>
      </c>
      <c r="B2" s="4"/>
      <c r="C2" s="4"/>
      <c r="D2" s="4"/>
      <c r="E2" s="4"/>
      <c r="F2" s="4"/>
      <c r="G2" s="4"/>
      <c r="H2" s="4"/>
      <c r="I2" s="4"/>
    </row>
    <row r="3" spans="1:9" ht="8.6999999999999993" customHeight="1" x14ac:dyDescent="0.3"/>
    <row r="4" spans="1:9" x14ac:dyDescent="0.3">
      <c r="A4" s="149" t="s">
        <v>118</v>
      </c>
      <c r="B4" s="149"/>
      <c r="C4" s="149"/>
      <c r="D4" s="149"/>
      <c r="E4" s="149"/>
      <c r="F4" s="149"/>
      <c r="G4" s="149"/>
      <c r="H4" s="149"/>
      <c r="I4" s="149"/>
    </row>
    <row r="5" spans="1:9" x14ac:dyDescent="0.3">
      <c r="A5" s="149"/>
      <c r="B5" s="149"/>
      <c r="C5" s="149"/>
      <c r="D5" s="149"/>
      <c r="E5" s="149"/>
      <c r="F5" s="149"/>
      <c r="G5" s="149"/>
      <c r="H5" s="149"/>
      <c r="I5" s="149"/>
    </row>
    <row r="6" spans="1:9" ht="46.5" customHeight="1" x14ac:dyDescent="0.3">
      <c r="A6" s="149"/>
      <c r="B6" s="149"/>
      <c r="C6" s="149"/>
      <c r="D6" s="149"/>
      <c r="E6" s="149"/>
      <c r="F6" s="149"/>
      <c r="G6" s="149"/>
      <c r="H6" s="149"/>
      <c r="I6" s="149"/>
    </row>
    <row r="8" spans="1:9" x14ac:dyDescent="0.3">
      <c r="A8" s="110" t="s">
        <v>119</v>
      </c>
      <c r="B8" s="110"/>
      <c r="C8" s="110"/>
      <c r="D8" s="110"/>
      <c r="E8" s="110"/>
      <c r="F8" s="110"/>
      <c r="G8" s="110"/>
      <c r="H8" s="110"/>
      <c r="I8" s="110"/>
    </row>
    <row r="9" spans="1:9" x14ac:dyDescent="0.3">
      <c r="A9" s="110"/>
      <c r="B9" s="110"/>
      <c r="C9" s="110"/>
      <c r="D9" s="110"/>
      <c r="E9" s="110"/>
      <c r="F9" s="110"/>
      <c r="G9" s="110"/>
      <c r="H9" s="110"/>
      <c r="I9" s="110"/>
    </row>
    <row r="10" spans="1:9" x14ac:dyDescent="0.3">
      <c r="A10" s="110"/>
      <c r="B10" s="110"/>
      <c r="C10" s="110"/>
      <c r="D10" s="110"/>
      <c r="E10" s="110"/>
      <c r="F10" s="110"/>
      <c r="G10" s="110"/>
      <c r="H10" s="110"/>
      <c r="I10" s="110"/>
    </row>
    <row r="11" spans="1:9" ht="9.4499999999999993" customHeight="1" x14ac:dyDescent="0.3"/>
    <row r="12" spans="1:9" x14ac:dyDescent="0.3">
      <c r="A12" s="110" t="s">
        <v>120</v>
      </c>
      <c r="B12" s="110"/>
      <c r="C12" s="110"/>
      <c r="D12" s="110"/>
      <c r="E12" s="110"/>
      <c r="F12" s="110"/>
      <c r="G12" s="110"/>
      <c r="H12" s="110"/>
      <c r="I12" s="110"/>
    </row>
    <row r="13" spans="1:9" x14ac:dyDescent="0.3">
      <c r="A13" s="110"/>
      <c r="B13" s="110"/>
      <c r="C13" s="110"/>
      <c r="D13" s="110"/>
      <c r="E13" s="110"/>
      <c r="F13" s="110"/>
      <c r="G13" s="110"/>
      <c r="H13" s="110"/>
      <c r="I13" s="110"/>
    </row>
    <row r="14" spans="1:9" x14ac:dyDescent="0.3">
      <c r="A14" s="110"/>
      <c r="B14" s="110"/>
      <c r="C14" s="110"/>
      <c r="D14" s="110"/>
      <c r="E14" s="110"/>
      <c r="F14" s="110"/>
      <c r="G14" s="110"/>
      <c r="H14" s="110"/>
      <c r="I14" s="110"/>
    </row>
    <row r="15" spans="1:9" x14ac:dyDescent="0.3">
      <c r="A15" s="94"/>
      <c r="B15" s="94"/>
      <c r="C15" s="94"/>
      <c r="D15" s="94"/>
      <c r="E15" s="94"/>
      <c r="F15" s="94"/>
      <c r="G15" s="94"/>
      <c r="H15" s="94"/>
      <c r="I15" s="94"/>
    </row>
    <row r="16" spans="1:9" x14ac:dyDescent="0.3">
      <c r="A16" s="110" t="s">
        <v>121</v>
      </c>
      <c r="B16" s="110"/>
      <c r="C16" s="110"/>
      <c r="D16" s="110"/>
      <c r="E16" s="110"/>
      <c r="F16" s="110"/>
      <c r="G16" s="110"/>
      <c r="H16" s="110"/>
      <c r="I16" s="110"/>
    </row>
    <row r="17" spans="1:9" ht="10.95" customHeight="1" x14ac:dyDescent="0.3"/>
    <row r="18" spans="1:9" x14ac:dyDescent="0.3">
      <c r="A18" s="110" t="s">
        <v>177</v>
      </c>
      <c r="B18" s="110"/>
      <c r="C18" s="110"/>
      <c r="D18" s="110"/>
      <c r="E18" s="110"/>
      <c r="F18" s="110"/>
      <c r="G18" s="110"/>
      <c r="H18" s="110"/>
      <c r="I18" s="110"/>
    </row>
    <row r="19" spans="1:9" x14ac:dyDescent="0.3">
      <c r="A19" s="110"/>
      <c r="B19" s="110"/>
      <c r="C19" s="110"/>
      <c r="D19" s="110"/>
      <c r="E19" s="110"/>
      <c r="F19" s="110"/>
      <c r="G19" s="110"/>
      <c r="H19" s="110"/>
      <c r="I19" s="110"/>
    </row>
    <row r="20" spans="1:9" x14ac:dyDescent="0.3">
      <c r="A20" s="110"/>
      <c r="B20" s="110"/>
      <c r="C20" s="110"/>
      <c r="D20" s="110"/>
      <c r="E20" s="110"/>
      <c r="F20" s="110"/>
      <c r="G20" s="110"/>
      <c r="H20" s="110"/>
      <c r="I20" s="110"/>
    </row>
    <row r="21" spans="1:9" ht="28.95" customHeight="1" x14ac:dyDescent="0.3">
      <c r="A21" s="110"/>
      <c r="B21" s="110"/>
      <c r="C21" s="110"/>
      <c r="D21" s="110"/>
      <c r="E21" s="110"/>
      <c r="F21" s="110"/>
      <c r="G21" s="110"/>
      <c r="H21" s="110"/>
      <c r="I21" s="110"/>
    </row>
    <row r="22" spans="1:9" ht="9.4499999999999993" customHeight="1" x14ac:dyDescent="0.3">
      <c r="A22" s="94"/>
      <c r="B22" s="94"/>
      <c r="C22" s="94"/>
      <c r="D22" s="94"/>
      <c r="E22" s="94"/>
      <c r="F22" s="94"/>
      <c r="G22" s="94"/>
      <c r="H22" s="94"/>
      <c r="I22" s="94"/>
    </row>
    <row r="23" spans="1:9" ht="125.4" customHeight="1" x14ac:dyDescent="0.3">
      <c r="A23" s="150" t="s">
        <v>173</v>
      </c>
      <c r="B23" s="150"/>
      <c r="C23" s="150"/>
      <c r="D23" s="150"/>
      <c r="E23" s="150"/>
      <c r="F23" s="150"/>
      <c r="G23" s="150"/>
      <c r="H23" s="150"/>
      <c r="I23" s="150"/>
    </row>
    <row r="24" spans="1:9" ht="10.199999999999999" customHeight="1" x14ac:dyDescent="0.3"/>
    <row r="25" spans="1:9" x14ac:dyDescent="0.3">
      <c r="A25" s="110" t="s">
        <v>122</v>
      </c>
      <c r="B25" s="110"/>
      <c r="C25" s="110"/>
      <c r="D25" s="110"/>
      <c r="E25" s="110"/>
      <c r="F25" s="110"/>
      <c r="G25" s="110"/>
      <c r="H25" s="110"/>
      <c r="I25" s="110"/>
    </row>
    <row r="26" spans="1:9" x14ac:dyDescent="0.3">
      <c r="A26" s="110"/>
      <c r="B26" s="110"/>
      <c r="C26" s="110"/>
      <c r="D26" s="110"/>
      <c r="E26" s="110"/>
      <c r="F26" s="110"/>
      <c r="G26" s="110"/>
      <c r="H26" s="110"/>
      <c r="I26" s="110"/>
    </row>
    <row r="27" spans="1:9" x14ac:dyDescent="0.3">
      <c r="A27" s="110"/>
      <c r="B27" s="110"/>
      <c r="C27" s="110"/>
      <c r="D27" s="110"/>
      <c r="E27" s="110"/>
      <c r="F27" s="110"/>
      <c r="G27" s="110"/>
      <c r="H27" s="110"/>
      <c r="I27" s="110"/>
    </row>
    <row r="28" spans="1:9" x14ac:dyDescent="0.3">
      <c r="A28" s="110"/>
      <c r="B28" s="110"/>
      <c r="C28" s="110"/>
      <c r="D28" s="110"/>
      <c r="E28" s="110"/>
      <c r="F28" s="110"/>
      <c r="G28" s="110"/>
      <c r="H28" s="110"/>
      <c r="I28" s="110"/>
    </row>
    <row r="29" spans="1:9" ht="7.2" customHeight="1" x14ac:dyDescent="0.3">
      <c r="A29" t="s">
        <v>89</v>
      </c>
    </row>
    <row r="30" spans="1:9" x14ac:dyDescent="0.3">
      <c r="A30" s="13" t="s">
        <v>123</v>
      </c>
      <c r="B30" s="4"/>
      <c r="C30" s="4"/>
      <c r="D30" s="4"/>
      <c r="E30" s="4"/>
      <c r="F30" s="4"/>
      <c r="G30" s="4"/>
      <c r="H30" s="4"/>
      <c r="I30" s="4"/>
    </row>
    <row r="31" spans="1:9" x14ac:dyDescent="0.3">
      <c r="A31" s="148" t="s">
        <v>178</v>
      </c>
      <c r="B31" s="148"/>
      <c r="C31" s="148"/>
      <c r="D31" s="148"/>
      <c r="E31" s="148"/>
      <c r="F31" s="148"/>
      <c r="G31" s="148"/>
      <c r="H31" s="148"/>
      <c r="I31" s="148"/>
    </row>
    <row r="32" spans="1:9" ht="5.7" customHeight="1" x14ac:dyDescent="0.3"/>
    <row r="33" spans="1:9" ht="13.2" customHeight="1" x14ac:dyDescent="0.3">
      <c r="A33" s="13" t="s">
        <v>124</v>
      </c>
      <c r="B33" s="4"/>
      <c r="C33" s="4"/>
      <c r="D33" s="4"/>
      <c r="E33" s="4"/>
      <c r="F33" s="4"/>
      <c r="G33" s="4"/>
      <c r="H33" s="4"/>
      <c r="I33" s="4"/>
    </row>
    <row r="34" spans="1:9" ht="12" customHeight="1" x14ac:dyDescent="0.3">
      <c r="A34" s="4" t="s">
        <v>179</v>
      </c>
      <c r="B34" s="4"/>
      <c r="C34" s="4"/>
      <c r="D34" s="4"/>
      <c r="E34" s="4"/>
      <c r="F34" s="4"/>
      <c r="G34" s="4"/>
      <c r="H34" s="4"/>
      <c r="I34" s="4"/>
    </row>
    <row r="35" spans="1:9" ht="12" customHeight="1" x14ac:dyDescent="0.3">
      <c r="A35" s="4" t="s">
        <v>180</v>
      </c>
      <c r="B35" s="4"/>
      <c r="C35" s="4"/>
      <c r="D35" s="4"/>
      <c r="E35" s="4"/>
      <c r="F35" s="4"/>
      <c r="G35" s="4"/>
      <c r="H35" s="4"/>
      <c r="I35" s="4"/>
    </row>
    <row r="36" spans="1:9" ht="10.95" customHeight="1" x14ac:dyDescent="0.3">
      <c r="A36" s="4" t="s">
        <v>181</v>
      </c>
      <c r="B36" s="4"/>
      <c r="C36" s="4"/>
      <c r="D36" s="4"/>
      <c r="E36" s="4"/>
      <c r="F36" s="4"/>
      <c r="G36" s="4"/>
      <c r="H36" s="4"/>
      <c r="I36" s="4"/>
    </row>
    <row r="37" spans="1:9" ht="12" customHeight="1" x14ac:dyDescent="0.3">
      <c r="A37" s="4" t="s">
        <v>182</v>
      </c>
      <c r="B37" s="4"/>
      <c r="C37" s="4"/>
      <c r="D37" s="4"/>
      <c r="E37" s="4"/>
      <c r="F37" s="4"/>
      <c r="G37" s="4"/>
      <c r="H37" s="4"/>
      <c r="I37" s="4"/>
    </row>
    <row r="38" spans="1:9" ht="13.2" customHeight="1" x14ac:dyDescent="0.3">
      <c r="A38" s="4" t="s">
        <v>183</v>
      </c>
      <c r="B38" s="4"/>
      <c r="C38" s="4"/>
      <c r="D38" s="4"/>
      <c r="E38" s="4"/>
      <c r="F38" s="4"/>
      <c r="G38" s="4"/>
      <c r="H38" s="4"/>
      <c r="I38" s="4"/>
    </row>
    <row r="39" spans="1:9" ht="4.5" customHeight="1" x14ac:dyDescent="0.3">
      <c r="A39" s="4"/>
      <c r="B39" s="4"/>
      <c r="C39" s="4"/>
      <c r="D39" s="4"/>
      <c r="E39" s="4"/>
      <c r="F39" s="4"/>
      <c r="G39" s="4"/>
      <c r="H39" s="4"/>
      <c r="I39" s="4"/>
    </row>
    <row r="40" spans="1:9" x14ac:dyDescent="0.3">
      <c r="A40" s="4"/>
      <c r="B40" s="4"/>
      <c r="C40" s="4"/>
      <c r="D40" s="4"/>
      <c r="E40" s="4"/>
      <c r="F40" s="4"/>
      <c r="G40" s="4"/>
      <c r="H40" s="4"/>
      <c r="I40" s="4"/>
    </row>
  </sheetData>
  <sheetProtection algorithmName="SHA-512" hashValue="kFFzNMN69n7KapmE9omjFx3lOmqzF8rdTDZcXm6p1cLtkbg/xbySCFuhWgtfAT35RxbKaOrhUPwbdtyt0v6Y+w==" saltValue="I8M23gw2gnupY1Lwmtyidw==" spinCount="100000" sheet="1" objects="1" scenarios="1"/>
  <mergeCells count="8">
    <mergeCell ref="A31:I31"/>
    <mergeCell ref="A4:I6"/>
    <mergeCell ref="A8:I10"/>
    <mergeCell ref="A12:I14"/>
    <mergeCell ref="A18:I21"/>
    <mergeCell ref="A25:I28"/>
    <mergeCell ref="A23:I23"/>
    <mergeCell ref="A16:I16"/>
  </mergeCells>
  <hyperlinks>
    <hyperlink ref="A31" r:id="rId1" xr:uid="{00000000-0004-0000-0200-000000000000}"/>
  </hyperlinks>
  <pageMargins left="0.7" right="0.7" top="0.75" bottom="0.75" header="0.3" footer="0.3"/>
  <pageSetup orientation="portrait" r:id="rId2"/>
  <headerFooter scaleWithDoc="0"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rgb="FFFFFF00"/>
  </sheetPr>
  <dimension ref="A1:I54"/>
  <sheetViews>
    <sheetView topLeftCell="A28" zoomScaleNormal="100" zoomScaleSheetLayoutView="100" zoomScalePageLayoutView="85" workbookViewId="0">
      <selection activeCell="N41" sqref="N41"/>
    </sheetView>
  </sheetViews>
  <sheetFormatPr defaultRowHeight="14.4" x14ac:dyDescent="0.3"/>
  <cols>
    <col min="1" max="1" width="26.44140625" customWidth="1"/>
    <col min="2" max="2" width="1.5546875" customWidth="1"/>
    <col min="3" max="3" width="11.88671875" customWidth="1"/>
    <col min="4" max="4" width="10.77734375" customWidth="1"/>
    <col min="7" max="9" width="8" customWidth="1"/>
  </cols>
  <sheetData>
    <row r="1" spans="1:9" x14ac:dyDescent="0.3">
      <c r="A1" s="4" t="s">
        <v>0</v>
      </c>
      <c r="B1" s="4"/>
      <c r="C1" s="4"/>
      <c r="D1" s="4"/>
      <c r="E1" s="4"/>
      <c r="F1" s="4"/>
      <c r="G1" s="4"/>
      <c r="H1" s="4"/>
      <c r="I1" s="4"/>
    </row>
    <row r="2" spans="1:9" x14ac:dyDescent="0.3">
      <c r="A2" s="4" t="s">
        <v>125</v>
      </c>
      <c r="B2" s="4"/>
      <c r="C2" s="4"/>
      <c r="D2" s="4"/>
      <c r="E2" s="4"/>
      <c r="F2" s="4"/>
      <c r="G2" s="4"/>
      <c r="H2" s="4"/>
      <c r="I2" s="4"/>
    </row>
    <row r="3" spans="1:9" ht="4.95" customHeight="1" x14ac:dyDescent="0.3"/>
    <row r="4" spans="1:9" x14ac:dyDescent="0.3">
      <c r="A4" t="s">
        <v>126</v>
      </c>
    </row>
    <row r="5" spans="1:9" ht="4.95" customHeight="1" x14ac:dyDescent="0.3"/>
    <row r="6" spans="1:9" x14ac:dyDescent="0.3">
      <c r="A6" t="s">
        <v>127</v>
      </c>
      <c r="C6" s="158">
        <f>'Vendor Worksheet'!C5:G5</f>
        <v>0</v>
      </c>
      <c r="D6" s="159"/>
      <c r="E6" s="159"/>
      <c r="F6" s="160"/>
    </row>
    <row r="7" spans="1:9" x14ac:dyDescent="0.3">
      <c r="A7" t="s">
        <v>128</v>
      </c>
      <c r="B7" s="3"/>
      <c r="C7" s="10">
        <f>'Vendor Worksheet'!C6:G6</f>
        <v>0</v>
      </c>
    </row>
    <row r="8" spans="1:9" x14ac:dyDescent="0.3">
      <c r="A8" t="s">
        <v>129</v>
      </c>
      <c r="B8" s="3"/>
      <c r="C8" s="10">
        <f>'Vendor Worksheet'!C7:G7</f>
        <v>0</v>
      </c>
    </row>
    <row r="9" spans="1:9" x14ac:dyDescent="0.3">
      <c r="A9" t="s">
        <v>130</v>
      </c>
      <c r="B9" s="3"/>
      <c r="C9" s="10">
        <f>'Vendor Worksheet'!C8</f>
        <v>0</v>
      </c>
    </row>
    <row r="10" spans="1:9" ht="4.95" customHeight="1" x14ac:dyDescent="0.3">
      <c r="B10" s="6"/>
      <c r="C10" s="7"/>
    </row>
    <row r="11" spans="1:9" x14ac:dyDescent="0.3">
      <c r="A11" t="s">
        <v>131</v>
      </c>
      <c r="B11" s="6"/>
      <c r="C11" s="151"/>
      <c r="D11" s="152"/>
      <c r="E11" s="152"/>
      <c r="F11" s="153"/>
    </row>
    <row r="12" spans="1:9" x14ac:dyDescent="0.3">
      <c r="B12" s="6"/>
      <c r="C12" s="151"/>
      <c r="D12" s="152"/>
      <c r="E12" s="152"/>
      <c r="F12" s="153"/>
    </row>
    <row r="13" spans="1:9" x14ac:dyDescent="0.3">
      <c r="B13" s="6"/>
      <c r="C13" s="151"/>
      <c r="D13" s="152"/>
      <c r="E13" s="152"/>
      <c r="F13" s="153"/>
    </row>
    <row r="14" spans="1:9" x14ac:dyDescent="0.3">
      <c r="B14" s="6"/>
      <c r="C14" s="151"/>
      <c r="D14" s="152"/>
      <c r="E14" s="152"/>
      <c r="F14" s="153"/>
    </row>
    <row r="15" spans="1:9" ht="4.95" customHeight="1" x14ac:dyDescent="0.3">
      <c r="B15" s="6"/>
      <c r="C15" s="8"/>
    </row>
    <row r="16" spans="1:9" x14ac:dyDescent="0.3">
      <c r="A16" t="s">
        <v>132</v>
      </c>
      <c r="B16" s="6"/>
      <c r="C16" s="151"/>
      <c r="D16" s="152"/>
      <c r="E16" s="152"/>
      <c r="F16" s="153"/>
    </row>
    <row r="17" spans="1:6" x14ac:dyDescent="0.3">
      <c r="A17" s="9" t="s">
        <v>133</v>
      </c>
      <c r="B17" s="6"/>
      <c r="C17" s="151"/>
      <c r="D17" s="152"/>
      <c r="E17" s="152"/>
      <c r="F17" s="153"/>
    </row>
    <row r="18" spans="1:6" x14ac:dyDescent="0.3">
      <c r="B18" s="6"/>
      <c r="C18" s="151"/>
      <c r="D18" s="152"/>
      <c r="E18" s="152"/>
      <c r="F18" s="153"/>
    </row>
    <row r="19" spans="1:6" x14ac:dyDescent="0.3">
      <c r="B19" s="6"/>
      <c r="C19" s="151"/>
      <c r="D19" s="152"/>
      <c r="E19" s="152"/>
      <c r="F19" s="153"/>
    </row>
    <row r="20" spans="1:6" ht="5.4" customHeight="1" x14ac:dyDescent="0.3">
      <c r="B20" s="6"/>
      <c r="C20" s="7"/>
    </row>
    <row r="21" spans="1:6" x14ac:dyDescent="0.3">
      <c r="A21" t="s">
        <v>134</v>
      </c>
    </row>
    <row r="22" spans="1:6" ht="12" customHeight="1" x14ac:dyDescent="0.3">
      <c r="C22" t="s">
        <v>135</v>
      </c>
    </row>
    <row r="23" spans="1:6" x14ac:dyDescent="0.3">
      <c r="A23" t="s">
        <v>136</v>
      </c>
      <c r="C23" s="151"/>
      <c r="D23" s="152"/>
      <c r="E23" s="152"/>
      <c r="F23" s="153"/>
    </row>
    <row r="24" spans="1:6" x14ac:dyDescent="0.3">
      <c r="A24" t="s">
        <v>137</v>
      </c>
      <c r="C24" s="151"/>
      <c r="D24" s="152"/>
      <c r="E24" s="152"/>
      <c r="F24" s="153"/>
    </row>
    <row r="25" spans="1:6" x14ac:dyDescent="0.3">
      <c r="A25" t="s">
        <v>138</v>
      </c>
      <c r="C25" s="151"/>
      <c r="D25" s="152"/>
      <c r="E25" s="152"/>
      <c r="F25" s="153"/>
    </row>
    <row r="26" spans="1:6" x14ac:dyDescent="0.3">
      <c r="A26" t="s">
        <v>139</v>
      </c>
      <c r="C26" s="151"/>
      <c r="D26" s="152"/>
      <c r="E26" s="152"/>
      <c r="F26" s="153"/>
    </row>
    <row r="27" spans="1:6" ht="4.95" customHeight="1" x14ac:dyDescent="0.3"/>
    <row r="28" spans="1:6" x14ac:dyDescent="0.3">
      <c r="A28" t="s">
        <v>56</v>
      </c>
      <c r="C28" s="11">
        <f>'Vendor Worksheet'!C12</f>
        <v>0</v>
      </c>
    </row>
    <row r="29" spans="1:6" x14ac:dyDescent="0.3">
      <c r="A29" t="s">
        <v>140</v>
      </c>
      <c r="C29" s="11" t="e">
        <f>'Vendor Worksheet'!C13</f>
        <v>#DIV/0!</v>
      </c>
    </row>
    <row r="30" spans="1:6" x14ac:dyDescent="0.3">
      <c r="A30" t="s">
        <v>141</v>
      </c>
      <c r="C30" s="11" t="e">
        <f>'Vendor Worksheet'!C14</f>
        <v>#DIV/0!</v>
      </c>
    </row>
    <row r="31" spans="1:6" x14ac:dyDescent="0.3">
      <c r="A31" t="s">
        <v>142</v>
      </c>
      <c r="C31" s="5">
        <f>'Vendor Worksheet'!G12</f>
        <v>0</v>
      </c>
    </row>
    <row r="32" spans="1:6" x14ac:dyDescent="0.3">
      <c r="C32" s="8"/>
    </row>
    <row r="33" spans="1:9" ht="14.4" customHeight="1" x14ac:dyDescent="0.3">
      <c r="A33" s="109" t="s">
        <v>172</v>
      </c>
      <c r="B33" s="109"/>
      <c r="C33" s="109"/>
      <c r="D33" s="109"/>
      <c r="E33" s="109"/>
      <c r="F33" s="109"/>
      <c r="G33" s="109"/>
      <c r="H33" s="109"/>
      <c r="I33" s="109"/>
    </row>
    <row r="34" spans="1:9" x14ac:dyDescent="0.3">
      <c r="A34" s="109"/>
      <c r="B34" s="109"/>
      <c r="C34" s="109"/>
      <c r="D34" s="109"/>
      <c r="E34" s="109"/>
      <c r="F34" s="109"/>
      <c r="G34" s="109"/>
      <c r="H34" s="109"/>
      <c r="I34" s="109"/>
    </row>
    <row r="35" spans="1:9" x14ac:dyDescent="0.3">
      <c r="A35" s="109"/>
      <c r="B35" s="109"/>
      <c r="C35" s="109"/>
      <c r="D35" s="109"/>
      <c r="E35" s="109"/>
      <c r="F35" s="109"/>
      <c r="G35" s="109"/>
      <c r="H35" s="109"/>
      <c r="I35" s="109"/>
    </row>
    <row r="36" spans="1:9" x14ac:dyDescent="0.3">
      <c r="A36" s="109"/>
      <c r="B36" s="109"/>
      <c r="C36" s="109"/>
      <c r="D36" s="109"/>
      <c r="E36" s="109"/>
      <c r="F36" s="109"/>
      <c r="G36" s="109"/>
      <c r="H36" s="109"/>
      <c r="I36" s="109"/>
    </row>
    <row r="37" spans="1:9" x14ac:dyDescent="0.3">
      <c r="A37" s="109"/>
      <c r="B37" s="109"/>
      <c r="C37" s="109"/>
      <c r="D37" s="109"/>
      <c r="E37" s="109"/>
      <c r="F37" s="109"/>
      <c r="G37" s="109"/>
      <c r="H37" s="109"/>
      <c r="I37" s="109"/>
    </row>
    <row r="38" spans="1:9" ht="18.75" customHeight="1" x14ac:dyDescent="0.3">
      <c r="A38" s="109"/>
      <c r="B38" s="109"/>
      <c r="C38" s="109"/>
      <c r="D38" s="109"/>
      <c r="E38" s="109"/>
      <c r="F38" s="109"/>
      <c r="G38" s="109"/>
      <c r="H38" s="109"/>
      <c r="I38" s="109"/>
    </row>
    <row r="39" spans="1:9" x14ac:dyDescent="0.3">
      <c r="C39" s="8"/>
    </row>
    <row r="40" spans="1:9" ht="25.5" customHeight="1" x14ac:dyDescent="0.3">
      <c r="C40" s="8"/>
      <c r="D40" s="14" t="s">
        <v>143</v>
      </c>
    </row>
    <row r="41" spans="1:9" x14ac:dyDescent="0.3">
      <c r="C41" s="8"/>
    </row>
    <row r="42" spans="1:9" x14ac:dyDescent="0.3">
      <c r="A42" s="156" t="s">
        <v>144</v>
      </c>
      <c r="B42" s="156"/>
      <c r="C42" s="156"/>
      <c r="D42" s="156"/>
      <c r="E42" s="156"/>
      <c r="F42" s="156"/>
      <c r="G42" s="156"/>
      <c r="H42" s="156"/>
      <c r="I42" s="156"/>
    </row>
    <row r="43" spans="1:9" ht="15.45" customHeight="1" x14ac:dyDescent="0.3">
      <c r="A43" s="156"/>
      <c r="B43" s="156"/>
      <c r="C43" s="156"/>
      <c r="D43" s="156"/>
      <c r="E43" s="156"/>
      <c r="F43" s="156"/>
      <c r="G43" s="156"/>
      <c r="H43" s="156"/>
      <c r="I43" s="156"/>
    </row>
    <row r="44" spans="1:9" ht="28.95" customHeight="1" x14ac:dyDescent="0.3">
      <c r="A44" s="157" t="s">
        <v>145</v>
      </c>
      <c r="B44" s="157"/>
      <c r="C44" s="157"/>
      <c r="D44" s="157"/>
      <c r="E44" s="157"/>
      <c r="F44" s="157"/>
      <c r="G44" s="157"/>
      <c r="H44" s="157"/>
      <c r="I44" s="157"/>
    </row>
    <row r="45" spans="1:9" ht="7.5" customHeight="1" x14ac:dyDescent="0.3"/>
    <row r="46" spans="1:9" ht="25.95" customHeight="1" x14ac:dyDescent="0.3">
      <c r="E46" s="155"/>
      <c r="F46" s="155"/>
      <c r="G46" s="155"/>
    </row>
    <row r="47" spans="1:9" x14ac:dyDescent="0.3">
      <c r="A47" s="154"/>
      <c r="B47" s="154"/>
      <c r="C47" s="154"/>
      <c r="D47" s="154"/>
      <c r="F47" s="154"/>
      <c r="G47" s="154"/>
      <c r="H47" s="154"/>
    </row>
    <row r="48" spans="1:9" ht="4.2" customHeight="1" x14ac:dyDescent="0.3"/>
    <row r="49" spans="1:9" x14ac:dyDescent="0.3">
      <c r="A49" s="4" t="s">
        <v>146</v>
      </c>
      <c r="B49" s="4"/>
      <c r="C49" s="4"/>
      <c r="D49" s="4"/>
      <c r="E49" s="4"/>
      <c r="F49" s="4"/>
      <c r="G49" s="4"/>
      <c r="H49" s="4"/>
      <c r="I49" s="4"/>
    </row>
    <row r="50" spans="1:9" ht="4.95" customHeight="1" x14ac:dyDescent="0.3"/>
    <row r="51" spans="1:9" ht="4.95" customHeight="1" x14ac:dyDescent="0.3"/>
    <row r="52" spans="1:9" ht="27.45" customHeight="1" x14ac:dyDescent="0.3"/>
    <row r="53" spans="1:9" ht="33" customHeight="1" x14ac:dyDescent="0.3"/>
    <row r="54" spans="1:9" ht="15" customHeight="1" x14ac:dyDescent="0.3"/>
  </sheetData>
  <sheetProtection algorithmName="SHA-512" hashValue="1EDtuRHMM40jhTmdTvR6RxPxGs+UQvALtbN5oHEn8ab2LEcoA7hH4JDpMSuglCESEn05jLc0lMnCg8A3HuM61g==" saltValue="UX4IEc4j/OaJGOlFzMogyg==" spinCount="100000" sheet="1" objects="1" scenarios="1"/>
  <mergeCells count="19">
    <mergeCell ref="C16:F16"/>
    <mergeCell ref="C17:F17"/>
    <mergeCell ref="C18:F18"/>
    <mergeCell ref="C23:F23"/>
    <mergeCell ref="C24:F24"/>
    <mergeCell ref="C19:F19"/>
    <mergeCell ref="C6:F6"/>
    <mergeCell ref="C11:F11"/>
    <mergeCell ref="C12:F12"/>
    <mergeCell ref="C13:F13"/>
    <mergeCell ref="C14:F14"/>
    <mergeCell ref="C25:F25"/>
    <mergeCell ref="C26:F26"/>
    <mergeCell ref="A33:I38"/>
    <mergeCell ref="A47:D47"/>
    <mergeCell ref="E46:G46"/>
    <mergeCell ref="F47:H47"/>
    <mergeCell ref="A42:I43"/>
    <mergeCell ref="A44:I44"/>
  </mergeCells>
  <printOptions horizontalCentered="1"/>
  <pageMargins left="0.7" right="0.7" top="0.5" bottom="0.5" header="0.3" footer="0.3"/>
  <pageSetup scale="93" orientation="portrait" r:id="rId1"/>
  <drawing r:id="rId2"/>
  <legacyDrawing r:id="rId3"/>
  <controls>
    <mc:AlternateContent xmlns:mc="http://schemas.openxmlformats.org/markup-compatibility/2006">
      <mc:Choice Requires="x14">
        <control shapeId="2053" r:id="rId4" name="CheckBox2">
          <controlPr autoLine="0" r:id="rId5">
            <anchor moveWithCells="1">
              <from>
                <xdr:col>3</xdr:col>
                <xdr:colOff>99060</xdr:colOff>
                <xdr:row>39</xdr:row>
                <xdr:rowOff>7620</xdr:rowOff>
              </from>
              <to>
                <xdr:col>3</xdr:col>
                <xdr:colOff>266700</xdr:colOff>
                <xdr:row>39</xdr:row>
                <xdr:rowOff>190500</xdr:rowOff>
              </to>
            </anchor>
          </controlPr>
        </control>
      </mc:Choice>
      <mc:Fallback>
        <control shapeId="2053" r:id="rId4" name="CheckBox2"/>
      </mc:Fallback>
    </mc:AlternateContent>
    <mc:AlternateContent xmlns:mc="http://schemas.openxmlformats.org/markup-compatibility/2006">
      <mc:Choice Requires="x14">
        <control shapeId="2054" r:id="rId6" name="Button 6">
          <controlPr defaultSize="0" print="0" autoFill="0" autoPict="0" macro="[0]!Mail_workbook_Outlook_1">
            <anchor moveWithCells="1" sizeWithCells="1">
              <from>
                <xdr:col>2</xdr:col>
                <xdr:colOff>609600</xdr:colOff>
                <xdr:row>44</xdr:row>
                <xdr:rowOff>0</xdr:rowOff>
              </from>
              <to>
                <xdr:col>4</xdr:col>
                <xdr:colOff>228600</xdr:colOff>
                <xdr:row>45</xdr:row>
                <xdr:rowOff>259080</xdr:rowOff>
              </to>
            </anchor>
          </controlPr>
        </control>
      </mc:Choice>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E22B0F47CB2824E97EE79610E0C9C49" ma:contentTypeVersion="15" ma:contentTypeDescription="Create a new document." ma:contentTypeScope="" ma:versionID="38fe1b8b37477a40e10ce794a069835f">
  <xsd:schema xmlns:xsd="http://www.w3.org/2001/XMLSchema" xmlns:xs="http://www.w3.org/2001/XMLSchema" xmlns:p="http://schemas.microsoft.com/office/2006/metadata/properties" xmlns:ns2="5dda959c-27f8-4dc8-a706-a4432f0c7a4c" xmlns:ns3="36471f41-4792-45ec-95ee-02e7d61e04ef" targetNamespace="http://schemas.microsoft.com/office/2006/metadata/properties" ma:root="true" ma:fieldsID="126c4dae19068ff8a19cc9593deeb61b" ns2:_="" ns3:_="">
    <xsd:import namespace="5dda959c-27f8-4dc8-a706-a4432f0c7a4c"/>
    <xsd:import namespace="36471f41-4792-45ec-95ee-02e7d61e04e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da959c-27f8-4dc8-a706-a4432f0c7a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e8b71df-d322-40ee-88e1-9850741c311a"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471f41-4792-45ec-95ee-02e7d61e04e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f562886f-1fd7-48a1-98c3-7e5af0b29da1}" ma:internalName="TaxCatchAll" ma:showField="CatchAllData" ma:web="36471f41-4792-45ec-95ee-02e7d61e0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6471f41-4792-45ec-95ee-02e7d61e04ef" xsi:nil="true"/>
    <lcf76f155ced4ddcb4097134ff3c332f xmlns="5dda959c-27f8-4dc8-a706-a4432f0c7a4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8BD985-94CA-40A7-ACE2-298DFE6CDD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dda959c-27f8-4dc8-a706-a4432f0c7a4c"/>
    <ds:schemaRef ds:uri="36471f41-4792-45ec-95ee-02e7d61e0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2C04773-041B-42E5-994C-E4D6DCD0BEB7}">
  <ds:schemaRefs>
    <ds:schemaRef ds:uri="http://schemas.microsoft.com/sharepoint/v3/contenttype/forms"/>
  </ds:schemaRefs>
</ds:datastoreItem>
</file>

<file path=customXml/itemProps3.xml><?xml version="1.0" encoding="utf-8"?>
<ds:datastoreItem xmlns:ds="http://schemas.openxmlformats.org/officeDocument/2006/customXml" ds:itemID="{5BC159FF-F239-4E1A-A728-DB8D567FFB98}">
  <ds:schemaRefs>
    <ds:schemaRef ds:uri="http://schemas.microsoft.com/office/infopath/2007/PartnerControls"/>
    <ds:schemaRef ds:uri="http://purl.org/dc/elements/1.1/"/>
    <ds:schemaRef ds:uri="http://schemas.openxmlformats.org/package/2006/metadata/core-properties"/>
    <ds:schemaRef ds:uri="5dda959c-27f8-4dc8-a706-a4432f0c7a4c"/>
    <ds:schemaRef ds:uri="http://purl.org/dc/terms/"/>
    <ds:schemaRef ds:uri="http://schemas.microsoft.com/office/2006/documentManagement/types"/>
    <ds:schemaRef ds:uri="http://purl.org/dc/dcmitype/"/>
    <ds:schemaRef ds:uri="36471f41-4792-45ec-95ee-02e7d61e04ef"/>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Vendor Worksheet Instructions</vt:lpstr>
      <vt:lpstr>Vendor Worksheet</vt:lpstr>
      <vt:lpstr>Certification Instructions</vt:lpstr>
      <vt:lpstr>Vendor Summary &amp; Certification</vt:lpstr>
      <vt:lpstr>'Vendor Summary &amp; Certification'!Print_Area</vt:lpstr>
      <vt:lpstr>'Vendor Worksheet'!Print_Area</vt:lpstr>
    </vt:vector>
  </TitlesOfParts>
  <Manager/>
  <Company>Windows User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Employee Sick Leave</dc:title>
  <dc:subject/>
  <dc:creator>California Department of Developmental Services</dc:creator>
  <cp:keywords/>
  <dc:description/>
  <cp:lastModifiedBy>Karla Romina Cruz</cp:lastModifiedBy>
  <cp:revision/>
  <dcterms:created xsi:type="dcterms:W3CDTF">2014-03-02T16:48:59Z</dcterms:created>
  <dcterms:modified xsi:type="dcterms:W3CDTF">2024-06-05T21:42:24Z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0x0101009E22B0F47CB2824E97EE79610E0C9C49</vt:lpwstr>
  </property>
  <property fmtid="{D5CDD505-2E9C-101B-9397-08002B2CF9AE}" pid="3" name="MediaServiceImageTags">
    <vt:lpwstr/>
  </property>
</Properties>
</file>